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heckCompatibility="1"/>
  <mc:AlternateContent xmlns:mc="http://schemas.openxmlformats.org/markup-compatibility/2006">
    <mc:Choice Requires="x15">
      <x15ac:absPath xmlns:x15ac="http://schemas.microsoft.com/office/spreadsheetml/2010/11/ac" url="Z:\03.地域医療課\03.救急災害医療部\03 その他\40 新型コロナウイルス感染症対策\各種交付金・補助金\01 緊急包括支援交付金\00 (静岡県) 新型コロナウイルス感染症対策事業費補助金\03 外来医療機関補助金\"/>
    </mc:Choice>
  </mc:AlternateContent>
  <xr:revisionPtr revIDLastSave="0" documentId="8_{A234F14D-6CAD-4897-A42D-B82B74B0DC99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設備整備　計画書１" sheetId="2" r:id="rId1"/>
    <sheet name="設備整備　計画書２" sheetId="1" r:id="rId2"/>
  </sheets>
  <definedNames>
    <definedName name="_xlnm.Print_Area" localSheetId="0">'設備整備　計画書１'!$A$1:$M$45</definedName>
    <definedName name="_xlnm.Print_Area" localSheetId="1">'設備整備　計画書２'!$A$1:$L$21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I9" i="1"/>
  <c r="K8" i="1"/>
  <c r="J8" i="1"/>
  <c r="I8" i="1"/>
  <c r="K7" i="1"/>
  <c r="J7" i="1"/>
  <c r="I7" i="1"/>
  <c r="I6" i="1"/>
  <c r="I5" i="1"/>
  <c r="K4" i="1"/>
  <c r="J4" i="1"/>
  <c r="I4" i="1"/>
  <c r="K32" i="2"/>
  <c r="K31" i="2"/>
  <c r="I31" i="2"/>
  <c r="K30" i="2"/>
  <c r="J30" i="2"/>
  <c r="I30" i="2"/>
  <c r="G30" i="2"/>
  <c r="K29" i="2"/>
  <c r="J29" i="2"/>
  <c r="I29" i="2"/>
  <c r="G29" i="2"/>
  <c r="K28" i="2"/>
  <c r="J28" i="2"/>
  <c r="I28" i="2"/>
  <c r="G28" i="2"/>
  <c r="K27" i="2"/>
  <c r="J27" i="2"/>
  <c r="I27" i="2"/>
  <c r="G27" i="2"/>
</calcChain>
</file>

<file path=xl/sharedStrings.xml><?xml version="1.0" encoding="utf-8"?>
<sst xmlns="http://schemas.openxmlformats.org/spreadsheetml/2006/main" count="92" uniqueCount="54">
  <si>
    <t>別紙１</t>
    <rPh sb="0" eb="2">
      <t>ベッシ</t>
    </rPh>
    <phoneticPr fontId="18"/>
  </si>
  <si>
    <t>整備費
（A）</t>
    <rPh sb="0" eb="3">
      <t>セイビヒ</t>
    </rPh>
    <phoneticPr fontId="18"/>
  </si>
  <si>
    <t>整備費
(税抜）
（A）</t>
    <rPh sb="0" eb="3">
      <t>セイビヒ</t>
    </rPh>
    <rPh sb="5" eb="7">
      <t>ゼイヌキ</t>
    </rPh>
    <phoneticPr fontId="18"/>
  </si>
  <si>
    <r>
      <t>外</t>
    </r>
    <r>
      <rPr>
        <sz val="18"/>
        <color indexed="8"/>
        <rFont val="ＭＳ ゴシック"/>
        <family val="3"/>
        <charset val="128"/>
      </rPr>
      <t xml:space="preserve">来対応医療機関 </t>
    </r>
    <r>
      <rPr>
        <u/>
        <sz val="36"/>
        <color indexed="8"/>
        <rFont val="ＭＳ ゴシック"/>
        <family val="3"/>
        <charset val="128"/>
      </rPr>
      <t>設備整備</t>
    </r>
    <r>
      <rPr>
        <sz val="18"/>
        <color indexed="8"/>
        <rFont val="ＭＳ ゴシック"/>
        <family val="3"/>
        <charset val="128"/>
      </rPr>
      <t xml:space="preserve"> 事業
　実施計画書</t>
    </r>
    <rPh sb="0" eb="2">
      <t>ガイライ</t>
    </rPh>
    <rPh sb="2" eb="4">
      <t>タイオウ</t>
    </rPh>
    <rPh sb="9" eb="11">
      <t>セツビ</t>
    </rPh>
    <rPh sb="11" eb="13">
      <t>セイビ</t>
    </rPh>
    <rPh sb="14" eb="16">
      <t>ジギョウ</t>
    </rPh>
    <rPh sb="18" eb="20">
      <t>ジッシ</t>
    </rPh>
    <phoneticPr fontId="18"/>
  </si>
  <si>
    <t xml:space="preserve">   2.</t>
  </si>
  <si>
    <t>医療機関名</t>
    <rPh sb="0" eb="2">
      <t>イリョウ</t>
    </rPh>
    <rPh sb="2" eb="4">
      <t>キカン</t>
    </rPh>
    <phoneticPr fontId="18"/>
  </si>
  <si>
    <t>設置主体名</t>
  </si>
  <si>
    <t>Ⅰ　補助対象事業者の要件の確認（１.～４.の各要件のいずれか当てはまる方に、☑を入れてください。）</t>
    <rPh sb="2" eb="4">
      <t>ホジョ</t>
    </rPh>
    <rPh sb="4" eb="6">
      <t>タイショウ</t>
    </rPh>
    <rPh sb="6" eb="9">
      <t>ジギョウシャ</t>
    </rPh>
    <rPh sb="10" eb="12">
      <t>ヨウケン</t>
    </rPh>
    <rPh sb="13" eb="15">
      <t>カクニン</t>
    </rPh>
    <rPh sb="22" eb="25">
      <t>カクヨウケン</t>
    </rPh>
    <rPh sb="35" eb="36">
      <t>ホウ</t>
    </rPh>
    <phoneticPr fontId="18"/>
  </si>
  <si>
    <t>担当者氏名</t>
    <rPh sb="0" eb="3">
      <t>タントウシャ</t>
    </rPh>
    <rPh sb="3" eb="5">
      <t>シメイ</t>
    </rPh>
    <phoneticPr fontId="18"/>
  </si>
  <si>
    <t xml:space="preserve">代表者名 </t>
  </si>
  <si>
    <r>
      <t>補</t>
    </r>
    <r>
      <rPr>
        <sz val="12"/>
        <color indexed="8"/>
        <rFont val="ＭＳ 明朝"/>
        <family val="1"/>
        <charset val="128"/>
      </rPr>
      <t xml:space="preserve">助基本額
</t>
    </r>
    <r>
      <rPr>
        <sz val="11"/>
        <color indexed="8"/>
        <rFont val="ＭＳ 明朝"/>
        <family val="1"/>
        <charset val="128"/>
      </rPr>
      <t>（Ａ又はＢのいずれか低い額）</t>
    </r>
    <rPh sb="0" eb="2">
      <t>ホジョ</t>
    </rPh>
    <rPh sb="2" eb="4">
      <t>キホン</t>
    </rPh>
    <rPh sb="4" eb="5">
      <t>ガク</t>
    </rPh>
    <rPh sb="8" eb="9">
      <t>マタ</t>
    </rPh>
    <rPh sb="16" eb="17">
      <t>ヒク</t>
    </rPh>
    <rPh sb="18" eb="19">
      <t>ガク</t>
    </rPh>
    <phoneticPr fontId="18"/>
  </si>
  <si>
    <t>HEPAフィルター付空気清浄機
（陰圧対応も可能なものに限る）</t>
    <rPh sb="17" eb="19">
      <t>インアツ</t>
    </rPh>
    <rPh sb="19" eb="21">
      <t>タイオウ</t>
    </rPh>
    <rPh sb="22" eb="24">
      <t>カノウ</t>
    </rPh>
    <rPh sb="28" eb="29">
      <t>カギ</t>
    </rPh>
    <phoneticPr fontId="18"/>
  </si>
  <si>
    <t>担当部署名</t>
    <rPh sb="0" eb="2">
      <t>タントウ</t>
    </rPh>
    <rPh sb="2" eb="5">
      <t>ブショメイ</t>
    </rPh>
    <phoneticPr fontId="18"/>
  </si>
  <si>
    <t>医療機関
住所</t>
    <rPh sb="0" eb="2">
      <t>イリョウ</t>
    </rPh>
    <rPh sb="2" eb="4">
      <t>キカン</t>
    </rPh>
    <rPh sb="5" eb="7">
      <t>ジュウショ</t>
    </rPh>
    <phoneticPr fontId="18"/>
  </si>
  <si>
    <t>電話番号</t>
    <rPh sb="0" eb="2">
      <t>デンワ</t>
    </rPh>
    <rPh sb="2" eb="4">
      <t>バンゴウ</t>
    </rPh>
    <phoneticPr fontId="18"/>
  </si>
  <si>
    <t>メール
アドレス</t>
  </si>
  <si>
    <t>個</t>
    <rPh sb="0" eb="1">
      <t>コ</t>
    </rPh>
    <phoneticPr fontId="18"/>
  </si>
  <si>
    <t xml:space="preserve">   1.</t>
  </si>
  <si>
    <t>①見積書の写し等、金額が分かる書類（消費税額が分かるもの）
②カタログ（導入する設備等の機能・仕様がわかるもの）
③その他参考となる書類（必要に応じ設置場所の図面、など）</t>
  </si>
  <si>
    <t>現在、発熱等診療医療機関の指定を受けている</t>
    <rPh sb="0" eb="2">
      <t>ゲンザイ</t>
    </rPh>
    <rPh sb="3" eb="5">
      <t>ハツネツ</t>
    </rPh>
    <rPh sb="5" eb="6">
      <t>トウ</t>
    </rPh>
    <rPh sb="6" eb="8">
      <t>シンリョウ</t>
    </rPh>
    <rPh sb="8" eb="10">
      <t>イリョウ</t>
    </rPh>
    <rPh sb="10" eb="12">
      <t>キカン</t>
    </rPh>
    <rPh sb="13" eb="15">
      <t>シテイ</t>
    </rPh>
    <rPh sb="16" eb="17">
      <t>ウ</t>
    </rPh>
    <phoneticPr fontId="18"/>
  </si>
  <si>
    <t>現在指定を受けていないが、令和５年７月31日までに発熱等診療医療機関の指定を受ける予定</t>
    <rPh sb="0" eb="2">
      <t>ゲンザイ</t>
    </rPh>
    <rPh sb="2" eb="4">
      <t>シテイ</t>
    </rPh>
    <rPh sb="5" eb="6">
      <t>ウ</t>
    </rPh>
    <rPh sb="13" eb="15">
      <t>レイワ</t>
    </rPh>
    <rPh sb="16" eb="17">
      <t>ネン</t>
    </rPh>
    <rPh sb="18" eb="19">
      <t>ガツ</t>
    </rPh>
    <rPh sb="21" eb="22">
      <t>ニチ</t>
    </rPh>
    <rPh sb="25" eb="28">
      <t>ハツネツトウ</t>
    </rPh>
    <rPh sb="28" eb="30">
      <t>シンリョウ</t>
    </rPh>
    <rPh sb="30" eb="32">
      <t>イリョウ</t>
    </rPh>
    <rPh sb="32" eb="34">
      <t>キカン</t>
    </rPh>
    <rPh sb="35" eb="37">
      <t>シテイ</t>
    </rPh>
    <rPh sb="38" eb="39">
      <t>ウ</t>
    </rPh>
    <rPh sb="41" eb="43">
      <t>ヨテイ</t>
    </rPh>
    <phoneticPr fontId="18"/>
  </si>
  <si>
    <t>（円）</t>
    <rPh sb="1" eb="2">
      <t>エン</t>
    </rPh>
    <phoneticPr fontId="18"/>
  </si>
  <si>
    <t>現在、静岡県ホームページでの公表に同意している</t>
    <rPh sb="0" eb="2">
      <t>ゲンザイ</t>
    </rPh>
    <rPh sb="3" eb="6">
      <t>シズオカケン</t>
    </rPh>
    <rPh sb="14" eb="16">
      <t>コウヒョウ</t>
    </rPh>
    <rPh sb="17" eb="19">
      <t>ドウイ</t>
    </rPh>
    <phoneticPr fontId="18"/>
  </si>
  <si>
    <t>令和５年７月31日までに静岡県ホームページでの公表に同意する予定</t>
    <rPh sb="0" eb="2">
      <t>レイワ</t>
    </rPh>
    <rPh sb="3" eb="4">
      <t>ネン</t>
    </rPh>
    <rPh sb="5" eb="6">
      <t>ガツ</t>
    </rPh>
    <rPh sb="8" eb="9">
      <t>ニチ</t>
    </rPh>
    <rPh sb="12" eb="15">
      <t>シズオカケン</t>
    </rPh>
    <rPh sb="23" eb="25">
      <t>コウヒョウ</t>
    </rPh>
    <rPh sb="26" eb="28">
      <t>ドウイ</t>
    </rPh>
    <rPh sb="30" eb="32">
      <t>ヨテイ</t>
    </rPh>
    <phoneticPr fontId="18"/>
  </si>
  <si>
    <t>令和５年６月20日までの間に、新型コロナウイルス感染症患者（疑い患者を含む）を診療した実績はないが、令和５年９月30日までに診療する予定</t>
    <rPh sb="12" eb="13">
      <t>アイダ</t>
    </rPh>
    <rPh sb="15" eb="17">
      <t>シンガタ</t>
    </rPh>
    <rPh sb="24" eb="27">
      <t>カンセンショウ</t>
    </rPh>
    <rPh sb="27" eb="29">
      <t>カンジャ</t>
    </rPh>
    <rPh sb="30" eb="31">
      <t>ウタガ</t>
    </rPh>
    <rPh sb="32" eb="34">
      <t>カンジャ</t>
    </rPh>
    <rPh sb="35" eb="36">
      <t>フク</t>
    </rPh>
    <rPh sb="39" eb="41">
      <t>シンリョウ</t>
    </rPh>
    <rPh sb="43" eb="45">
      <t>ジッセキ</t>
    </rPh>
    <rPh sb="50" eb="52">
      <t>レイワ</t>
    </rPh>
    <rPh sb="53" eb="54">
      <t>ネン</t>
    </rPh>
    <rPh sb="55" eb="56">
      <t>ガツ</t>
    </rPh>
    <rPh sb="58" eb="59">
      <t>ニチ</t>
    </rPh>
    <rPh sb="62" eb="64">
      <t>シンリョウ</t>
    </rPh>
    <rPh sb="66" eb="68">
      <t>ヨテイ</t>
    </rPh>
    <phoneticPr fontId="18"/>
  </si>
  <si>
    <t>簡易診療室及び付帯する備品</t>
  </si>
  <si>
    <t xml:space="preserve">   3.</t>
  </si>
  <si>
    <t>現在、受入患者の限定をしていない</t>
    <rPh sb="0" eb="2">
      <t>ゲンザイ</t>
    </rPh>
    <rPh sb="3" eb="5">
      <t>ウケイレ</t>
    </rPh>
    <rPh sb="5" eb="7">
      <t>カンジャ</t>
    </rPh>
    <rPh sb="8" eb="10">
      <t>ゲンテイ</t>
    </rPh>
    <phoneticPr fontId="18"/>
  </si>
  <si>
    <t>計（※千円未満切り捨て）</t>
    <rPh sb="0" eb="1">
      <t>ケイ</t>
    </rPh>
    <rPh sb="3" eb="4">
      <t>セン</t>
    </rPh>
    <rPh sb="4" eb="7">
      <t>エンミマン</t>
    </rPh>
    <rPh sb="7" eb="8">
      <t>キ</t>
    </rPh>
    <rPh sb="9" eb="10">
      <t>ス</t>
    </rPh>
    <phoneticPr fontId="18"/>
  </si>
  <si>
    <t>令和５年７月31日までに受入患者を限定しない体制に移行する予定</t>
    <rPh sb="0" eb="2">
      <t>レイワ</t>
    </rPh>
    <rPh sb="3" eb="4">
      <t>ネン</t>
    </rPh>
    <rPh sb="5" eb="6">
      <t>ガツ</t>
    </rPh>
    <rPh sb="8" eb="9">
      <t>ニチ</t>
    </rPh>
    <rPh sb="12" eb="13">
      <t>ウ</t>
    </rPh>
    <rPh sb="13" eb="14">
      <t>イ</t>
    </rPh>
    <rPh sb="14" eb="16">
      <t>カンジャ</t>
    </rPh>
    <rPh sb="17" eb="19">
      <t>ゲンテイ</t>
    </rPh>
    <rPh sb="22" eb="24">
      <t>タイセイ</t>
    </rPh>
    <rPh sb="25" eb="27">
      <t>イコウ</t>
    </rPh>
    <rPh sb="29" eb="31">
      <t>ヨテイ</t>
    </rPh>
    <phoneticPr fontId="18"/>
  </si>
  <si>
    <t xml:space="preserve">   4.</t>
  </si>
  <si>
    <t>区分</t>
    <rPh sb="0" eb="2">
      <t>クブン</t>
    </rPh>
    <phoneticPr fontId="18"/>
  </si>
  <si>
    <t>規格
(品目)</t>
    <rPh sb="0" eb="2">
      <t>キカク</t>
    </rPh>
    <rPh sb="4" eb="6">
      <t>ヒンモク</t>
    </rPh>
    <phoneticPr fontId="18"/>
  </si>
  <si>
    <t>単価
（税抜）</t>
    <rPh sb="0" eb="2">
      <t>たんか</t>
    </rPh>
    <rPh sb="4" eb="6">
      <t>ぜいぬき</t>
    </rPh>
    <phoneticPr fontId="28" type="Hiragana"/>
  </si>
  <si>
    <t>令和５年６月20日までの間に、新型コロナウイルス感染症患者（疑い患者を含む）を診療した実績がある</t>
    <rPh sb="0" eb="2">
      <t>レイワ</t>
    </rPh>
    <rPh sb="3" eb="4">
      <t>ネン</t>
    </rPh>
    <rPh sb="5" eb="6">
      <t>ガツ</t>
    </rPh>
    <rPh sb="8" eb="9">
      <t>ニチ</t>
    </rPh>
    <rPh sb="12" eb="13">
      <t>アイダ</t>
    </rPh>
    <rPh sb="15" eb="17">
      <t>シンガタ</t>
    </rPh>
    <rPh sb="24" eb="27">
      <t>カンセンショウ</t>
    </rPh>
    <rPh sb="27" eb="29">
      <t>カンジャ</t>
    </rPh>
    <rPh sb="30" eb="31">
      <t>ウタガ</t>
    </rPh>
    <rPh sb="32" eb="34">
      <t>カンジャ</t>
    </rPh>
    <rPh sb="35" eb="36">
      <t>フク</t>
    </rPh>
    <rPh sb="39" eb="41">
      <t>シンリョウ</t>
    </rPh>
    <rPh sb="43" eb="45">
      <t>ジッセキ</t>
    </rPh>
    <phoneticPr fontId="18"/>
  </si>
  <si>
    <t>　※令和５年９月30日までに診療実績がない場合は、補助金の返還対象となります。</t>
    <rPh sb="2" eb="4">
      <t>レイワ</t>
    </rPh>
    <rPh sb="5" eb="6">
      <t>ネン</t>
    </rPh>
    <rPh sb="7" eb="8">
      <t>ガツ</t>
    </rPh>
    <rPh sb="10" eb="11">
      <t>ニチ</t>
    </rPh>
    <rPh sb="14" eb="16">
      <t>シンリョウ</t>
    </rPh>
    <rPh sb="16" eb="18">
      <t>ジッセキ</t>
    </rPh>
    <rPh sb="21" eb="23">
      <t>バアイ</t>
    </rPh>
    <rPh sb="25" eb="28">
      <t>ホジョキン</t>
    </rPh>
    <rPh sb="29" eb="31">
      <t>ヘンカン</t>
    </rPh>
    <rPh sb="31" eb="33">
      <t>タイショウ</t>
    </rPh>
    <phoneticPr fontId="18"/>
  </si>
  <si>
    <t xml:space="preserve"> ●上記1.～4.の要件を全てを満たす医療機関が、本事業における補助金交付の対象となります。</t>
    <rPh sb="2" eb="4">
      <t>ジョウキ</t>
    </rPh>
    <rPh sb="10" eb="12">
      <t>ヨウケン</t>
    </rPh>
    <rPh sb="13" eb="14">
      <t>スベ</t>
    </rPh>
    <rPh sb="16" eb="17">
      <t>ミ</t>
    </rPh>
    <rPh sb="19" eb="21">
      <t>イリョウ</t>
    </rPh>
    <rPh sb="21" eb="23">
      <t>キカン</t>
    </rPh>
    <rPh sb="25" eb="26">
      <t>ホン</t>
    </rPh>
    <rPh sb="26" eb="28">
      <t>ジギョウ</t>
    </rPh>
    <rPh sb="32" eb="35">
      <t>ホジョキン</t>
    </rPh>
    <rPh sb="35" eb="37">
      <t>コウフ</t>
    </rPh>
    <rPh sb="38" eb="40">
      <t>タイショウ</t>
    </rPh>
    <phoneticPr fontId="18"/>
  </si>
  <si>
    <t>Ⅱ　医療機関の設備整備計画</t>
  </si>
  <si>
    <t>HEPAフィルター付パーティション</t>
  </si>
  <si>
    <t>　１　実施の内容</t>
    <rPh sb="3" eb="5">
      <t>ジッシ</t>
    </rPh>
    <phoneticPr fontId="18"/>
  </si>
  <si>
    <t>購入予定の物品は「計画書２（別シート）」に記入してください。（このシートは自動計算票です。何も記入しないでください。）</t>
    <rPh sb="0" eb="2">
      <t>コウニュウ</t>
    </rPh>
    <rPh sb="2" eb="4">
      <t>ヨテイ</t>
    </rPh>
    <rPh sb="5" eb="7">
      <t>ブッピン</t>
    </rPh>
    <rPh sb="9" eb="12">
      <t>ケイカクショ</t>
    </rPh>
    <rPh sb="14" eb="15">
      <t>ベツ</t>
    </rPh>
    <rPh sb="21" eb="23">
      <t>キニュウ</t>
    </rPh>
    <rPh sb="37" eb="39">
      <t>ジドウ</t>
    </rPh>
    <rPh sb="39" eb="41">
      <t>ケイサン</t>
    </rPh>
    <rPh sb="41" eb="42">
      <t>ヒョウ</t>
    </rPh>
    <rPh sb="45" eb="46">
      <t>ナニ</t>
    </rPh>
    <rPh sb="47" eb="49">
      <t>キニュウ</t>
    </rPh>
    <phoneticPr fontId="18"/>
  </si>
  <si>
    <t>数量</t>
    <rPh sb="0" eb="2">
      <t>スウリョウ</t>
    </rPh>
    <phoneticPr fontId="18"/>
  </si>
  <si>
    <t>基準額
×数量
（Ｂ）</t>
    <rPh sb="0" eb="2">
      <t>キジュン</t>
    </rPh>
    <rPh sb="2" eb="3">
      <t>ガク</t>
    </rPh>
    <rPh sb="5" eb="7">
      <t>スウリョウ</t>
    </rPh>
    <phoneticPr fontId="18"/>
  </si>
  <si>
    <t>台</t>
    <rPh sb="0" eb="1">
      <t>ダイ</t>
    </rPh>
    <phoneticPr fontId="18"/>
  </si>
  <si>
    <t>簡易ベッド</t>
  </si>
  <si>
    <t>計(※円単位）</t>
    <rPh sb="0" eb="1">
      <t>ケイ</t>
    </rPh>
    <rPh sb="3" eb="4">
      <t>エン</t>
    </rPh>
    <rPh sb="4" eb="6">
      <t>タンイ</t>
    </rPh>
    <phoneticPr fontId="18"/>
  </si>
  <si>
    <t>　２　整備を必要とする理由（整備内容・数量が必要な理由、整備に至った経緯、問題点等）</t>
    <rPh sb="3" eb="5">
      <t>セイビ</t>
    </rPh>
    <rPh sb="14" eb="16">
      <t>セイビ</t>
    </rPh>
    <rPh sb="16" eb="18">
      <t>ナイヨウ</t>
    </rPh>
    <rPh sb="19" eb="21">
      <t>スウリョウ</t>
    </rPh>
    <rPh sb="22" eb="24">
      <t>ヒツヨウ</t>
    </rPh>
    <rPh sb="25" eb="27">
      <t>リユウ</t>
    </rPh>
    <phoneticPr fontId="18"/>
  </si>
  <si>
    <t xml:space="preserve">      </t>
  </si>
  <si>
    <t>Ⅲ　添付書類</t>
  </si>
  <si>
    <t>(円）※消費税抜の額を記入　　　　　</t>
    <rPh sb="1" eb="2">
      <t>エン</t>
    </rPh>
    <rPh sb="4" eb="7">
      <t>ショウヒゼイ</t>
    </rPh>
    <rPh sb="7" eb="8">
      <t>ヌ</t>
    </rPh>
    <rPh sb="9" eb="10">
      <t>ガク</t>
    </rPh>
    <rPh sb="11" eb="13">
      <t>キニュウ</t>
    </rPh>
    <phoneticPr fontId="18"/>
  </si>
  <si>
    <r>
      <t>補</t>
    </r>
    <r>
      <rPr>
        <sz val="12"/>
        <color indexed="8"/>
        <rFont val="ＭＳ ゴシック"/>
        <family val="3"/>
        <charset val="128"/>
      </rPr>
      <t xml:space="preserve">助基本額
</t>
    </r>
    <r>
      <rPr>
        <sz val="11"/>
        <color indexed="8"/>
        <rFont val="ＭＳ ゴシック"/>
        <family val="3"/>
        <charset val="128"/>
      </rPr>
      <t>（Ａ又はＢのいずれか低い額）</t>
    </r>
    <rPh sb="0" eb="2">
      <t>ホジョ</t>
    </rPh>
    <rPh sb="2" eb="4">
      <t>キホン</t>
    </rPh>
    <rPh sb="4" eb="5">
      <t>ガク</t>
    </rPh>
    <rPh sb="8" eb="9">
      <t>マタ</t>
    </rPh>
    <rPh sb="16" eb="17">
      <t>ヒク</t>
    </rPh>
    <rPh sb="18" eb="19">
      <t>ガク</t>
    </rPh>
    <phoneticPr fontId="18"/>
  </si>
  <si>
    <t>納品日
（予定日）</t>
    <rPh sb="0" eb="3">
      <t>ノウヒンビ</t>
    </rPh>
    <rPh sb="5" eb="8">
      <t>ヨテイビ</t>
    </rPh>
    <phoneticPr fontId="18"/>
  </si>
  <si>
    <t>台</t>
    <rPh sb="0" eb="1">
      <t>だい</t>
    </rPh>
    <phoneticPr fontId="28" type="Hiragana"/>
  </si>
  <si>
    <t>個</t>
    <rPh sb="0" eb="1">
      <t>こ</t>
    </rPh>
    <phoneticPr fontId="28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</si>
</sst>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8" x14ac:knownFonts="1">
    <font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13"/>
      <color indexed="8"/>
      <name val="ＭＳ ゴシック"/>
      <family val="3"/>
    </font>
    <font>
      <sz val="12"/>
      <name val="ＭＳ 明朝"/>
      <family val="1"/>
    </font>
    <font>
      <b/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6"/>
      <color indexed="8"/>
      <name val="ＭＳ ゴシック"/>
      <family val="3"/>
    </font>
    <font>
      <sz val="6"/>
      <name val="游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0"/>
      <color indexed="8"/>
      <name val="ＭＳ ゴシック"/>
      <family val="3"/>
    </font>
    <font>
      <sz val="18"/>
      <color indexed="8"/>
      <name val="ＭＳ ゴシック"/>
      <family val="3"/>
      <charset val="128"/>
    </font>
    <font>
      <u/>
      <sz val="36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4F3B5"/>
        <bgColor indexed="22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38" fontId="1" fillId="0" borderId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center" vertical="center" wrapText="1"/>
    </xf>
    <xf numFmtId="0" fontId="19" fillId="0" borderId="10" xfId="0" applyFont="1" applyBorder="1">
      <alignment vertical="center"/>
    </xf>
    <xf numFmtId="0" fontId="23" fillId="0" borderId="0" xfId="0" applyFont="1">
      <alignment vertical="center"/>
    </xf>
    <xf numFmtId="0" fontId="19" fillId="0" borderId="0" xfId="0" applyFont="1" applyAlignment="1">
      <alignment horizontal="distributed" vertical="center"/>
    </xf>
    <xf numFmtId="0" fontId="24" fillId="0" borderId="0" xfId="0" applyFont="1">
      <alignment vertical="center"/>
    </xf>
    <xf numFmtId="0" fontId="19" fillId="0" borderId="17" xfId="0" applyFont="1" applyBorder="1" applyAlignment="1">
      <alignment vertical="center" shrinkToFi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4" fillId="24" borderId="22" xfId="0" quotePrefix="1" applyFont="1" applyFill="1" applyBorder="1" applyAlignment="1" applyProtection="1">
      <alignment horizontal="left" vertical="center"/>
      <protection locked="0"/>
    </xf>
    <xf numFmtId="0" fontId="24" fillId="24" borderId="13" xfId="0" quotePrefix="1" applyFont="1" applyFill="1" applyBorder="1" applyAlignment="1" applyProtection="1">
      <alignment horizontal="left" vertical="center"/>
      <protection locked="0"/>
    </xf>
    <xf numFmtId="49" fontId="24" fillId="24" borderId="22" xfId="0" applyNumberFormat="1" applyFont="1" applyFill="1" applyBorder="1" applyAlignment="1" applyProtection="1">
      <alignment horizontal="left" vertical="center"/>
      <protection locked="0"/>
    </xf>
    <xf numFmtId="49" fontId="24" fillId="24" borderId="13" xfId="0" applyNumberFormat="1" applyFont="1" applyFill="1" applyBorder="1" applyAlignment="1" applyProtection="1">
      <alignment horizontal="left" vertical="center"/>
      <protection locked="0"/>
    </xf>
    <xf numFmtId="0" fontId="19" fillId="24" borderId="14" xfId="0" applyFont="1" applyFill="1" applyBorder="1" applyAlignment="1">
      <alignment horizontal="distributed" vertical="center" wrapText="1"/>
    </xf>
    <xf numFmtId="0" fontId="19" fillId="24" borderId="14" xfId="0" applyFont="1" applyFill="1" applyBorder="1" applyAlignment="1">
      <alignment horizontal="distributed" vertical="center"/>
    </xf>
    <xf numFmtId="0" fontId="19" fillId="24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38" fontId="24" fillId="0" borderId="0" xfId="42" applyFont="1" applyAlignment="1">
      <alignment horizontal="right" vertical="center"/>
    </xf>
    <xf numFmtId="0" fontId="19" fillId="0" borderId="14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24" borderId="34" xfId="0" applyFont="1" applyFill="1" applyBorder="1" applyAlignment="1">
      <alignment horizontal="distributed" vertical="center" wrapText="1" justifyLastLine="1"/>
    </xf>
    <xf numFmtId="38" fontId="19" fillId="0" borderId="14" xfId="42" applyFont="1" applyBorder="1" applyAlignment="1">
      <alignment vertical="center"/>
    </xf>
    <xf numFmtId="38" fontId="19" fillId="0" borderId="33" xfId="42" applyFont="1" applyBorder="1" applyAlignment="1">
      <alignment vertical="center"/>
    </xf>
    <xf numFmtId="38" fontId="19" fillId="0" borderId="34" xfId="42" applyFont="1" applyBorder="1" applyAlignment="1">
      <alignment vertical="center" wrapText="1"/>
    </xf>
    <xf numFmtId="38" fontId="19" fillId="26" borderId="33" xfId="42" applyFont="1" applyFill="1" applyBorder="1" applyAlignment="1">
      <alignment vertical="center" wrapText="1"/>
    </xf>
    <xf numFmtId="38" fontId="19" fillId="0" borderId="0" xfId="42" applyFont="1" applyAlignment="1">
      <alignment horizontal="right" vertical="center" wrapText="1"/>
    </xf>
    <xf numFmtId="38" fontId="19" fillId="26" borderId="34" xfId="42" applyFont="1" applyFill="1" applyBorder="1" applyAlignment="1">
      <alignment vertical="center" wrapText="1"/>
    </xf>
    <xf numFmtId="0" fontId="27" fillId="0" borderId="0" xfId="0" applyFont="1" applyAlignment="1">
      <alignment horizontal="right" vertical="center"/>
    </xf>
    <xf numFmtId="0" fontId="21" fillId="24" borderId="34" xfId="0" applyFont="1" applyFill="1" applyBorder="1" applyAlignment="1">
      <alignment horizontal="distributed" vertical="center" wrapText="1" justifyLastLine="1"/>
    </xf>
    <xf numFmtId="0" fontId="29" fillId="0" borderId="14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14" xfId="0" applyFont="1" applyBorder="1" applyAlignment="1">
      <alignment horizontal="left" vertical="center"/>
    </xf>
    <xf numFmtId="0" fontId="29" fillId="0" borderId="33" xfId="0" applyFont="1" applyBorder="1" applyAlignment="1">
      <alignment horizontal="left" vertical="center"/>
    </xf>
    <xf numFmtId="0" fontId="21" fillId="24" borderId="30" xfId="0" applyFont="1" applyFill="1" applyBorder="1" applyAlignment="1">
      <alignment horizontal="distributed" vertical="center" wrapText="1" justifyLastLine="1"/>
    </xf>
    <xf numFmtId="38" fontId="30" fillId="0" borderId="14" xfId="42" applyFont="1" applyBorder="1" applyAlignment="1" applyProtection="1">
      <alignment vertical="center"/>
      <protection locked="0"/>
    </xf>
    <xf numFmtId="38" fontId="30" fillId="0" borderId="12" xfId="42" applyFont="1" applyBorder="1" applyAlignment="1" applyProtection="1">
      <alignment vertical="center"/>
      <protection locked="0"/>
    </xf>
    <xf numFmtId="38" fontId="30" fillId="0" borderId="33" xfId="42" applyFont="1" applyBorder="1" applyAlignment="1" applyProtection="1">
      <alignment vertical="center"/>
      <protection locked="0"/>
    </xf>
    <xf numFmtId="38" fontId="29" fillId="28" borderId="14" xfId="42" applyFont="1" applyFill="1" applyBorder="1" applyAlignment="1" applyProtection="1">
      <alignment vertical="center"/>
    </xf>
    <xf numFmtId="38" fontId="29" fillId="28" borderId="33" xfId="42" applyFont="1" applyFill="1" applyBorder="1" applyAlignment="1" applyProtection="1">
      <alignment vertical="center"/>
    </xf>
    <xf numFmtId="38" fontId="29" fillId="28" borderId="12" xfId="42" applyFont="1" applyFill="1" applyBorder="1" applyAlignment="1">
      <alignment vertical="center"/>
    </xf>
    <xf numFmtId="38" fontId="29" fillId="28" borderId="14" xfId="42" applyFont="1" applyFill="1" applyBorder="1" applyAlignment="1">
      <alignment vertical="center"/>
    </xf>
    <xf numFmtId="38" fontId="29" fillId="28" borderId="33" xfId="42" applyFont="1" applyFill="1" applyBorder="1" applyAlignment="1">
      <alignment vertical="center"/>
    </xf>
    <xf numFmtId="0" fontId="21" fillId="24" borderId="48" xfId="0" applyFont="1" applyFill="1" applyBorder="1" applyAlignment="1">
      <alignment horizontal="distributed" vertical="center" justifyLastLine="1"/>
    </xf>
    <xf numFmtId="38" fontId="29" fillId="28" borderId="41" xfId="42" applyFont="1" applyFill="1" applyBorder="1" applyAlignment="1">
      <alignment vertical="center"/>
    </xf>
    <xf numFmtId="38" fontId="29" fillId="28" borderId="51" xfId="42" applyFont="1" applyFill="1" applyBorder="1" applyAlignment="1">
      <alignment vertical="center"/>
    </xf>
    <xf numFmtId="38" fontId="29" fillId="28" borderId="52" xfId="42" applyFont="1" applyFill="1" applyBorder="1" applyAlignment="1">
      <alignment vertical="center"/>
    </xf>
    <xf numFmtId="38" fontId="29" fillId="28" borderId="53" xfId="42" applyFont="1" applyFill="1" applyBorder="1" applyAlignment="1">
      <alignment vertical="center"/>
    </xf>
    <xf numFmtId="0" fontId="21" fillId="24" borderId="54" xfId="0" applyFont="1" applyFill="1" applyBorder="1" applyAlignment="1">
      <alignment horizontal="distributed" vertical="center" wrapText="1" justifyLastLine="1"/>
    </xf>
    <xf numFmtId="176" fontId="19" fillId="0" borderId="55" xfId="42" applyNumberFormat="1" applyFont="1" applyFill="1" applyBorder="1" applyAlignment="1" applyProtection="1">
      <alignment vertical="center"/>
      <protection locked="0"/>
    </xf>
    <xf numFmtId="176" fontId="19" fillId="0" borderId="56" xfId="42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>
      <alignment horizontal="center" vertical="center" wrapText="1"/>
    </xf>
    <xf numFmtId="0" fontId="19" fillId="24" borderId="11" xfId="0" applyFont="1" applyFill="1" applyBorder="1" applyAlignment="1">
      <alignment horizontal="distributed" vertical="center"/>
    </xf>
    <xf numFmtId="0" fontId="19" fillId="24" borderId="21" xfId="0" applyFont="1" applyFill="1" applyBorder="1" applyAlignment="1">
      <alignment horizontal="distributed" vertical="center"/>
    </xf>
    <xf numFmtId="0" fontId="19" fillId="0" borderId="14" xfId="0" applyFont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left" vertical="center" wrapText="1"/>
      <protection locked="0"/>
    </xf>
    <xf numFmtId="0" fontId="19" fillId="0" borderId="26" xfId="0" applyFont="1" applyBorder="1">
      <alignment vertical="center"/>
    </xf>
    <xf numFmtId="0" fontId="19" fillId="0" borderId="28" xfId="0" applyFont="1" applyBorder="1">
      <alignment vertical="center"/>
    </xf>
    <xf numFmtId="0" fontId="19" fillId="0" borderId="36" xfId="0" applyFont="1" applyBorder="1">
      <alignment vertical="center"/>
    </xf>
    <xf numFmtId="0" fontId="19" fillId="0" borderId="27" xfId="0" applyFont="1" applyBorder="1">
      <alignment vertical="center"/>
    </xf>
    <xf numFmtId="0" fontId="19" fillId="0" borderId="29" xfId="0" applyFont="1" applyBorder="1">
      <alignment vertical="center"/>
    </xf>
    <xf numFmtId="0" fontId="19" fillId="0" borderId="37" xfId="0" applyFont="1" applyBorder="1">
      <alignment vertical="center"/>
    </xf>
    <xf numFmtId="0" fontId="19" fillId="0" borderId="2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vertical="center" shrinkToFit="1"/>
    </xf>
    <xf numFmtId="0" fontId="24" fillId="0" borderId="12" xfId="0" applyFont="1" applyBorder="1" applyAlignment="1">
      <alignment vertical="center" shrinkToFit="1"/>
    </xf>
    <xf numFmtId="0" fontId="24" fillId="0" borderId="38" xfId="0" applyFont="1" applyBorder="1" applyAlignment="1">
      <alignment vertical="center" shrinkToFit="1"/>
    </xf>
    <xf numFmtId="0" fontId="25" fillId="25" borderId="16" xfId="0" applyFont="1" applyFill="1" applyBorder="1" applyAlignment="1">
      <alignment vertical="center" shrinkToFit="1"/>
    </xf>
    <xf numFmtId="0" fontId="25" fillId="25" borderId="17" xfId="0" applyFont="1" applyFill="1" applyBorder="1" applyAlignment="1">
      <alignment vertical="center" shrinkToFit="1"/>
    </xf>
    <xf numFmtId="0" fontId="25" fillId="25" borderId="39" xfId="0" applyFont="1" applyFill="1" applyBorder="1" applyAlignment="1">
      <alignment vertical="center" shrinkToFit="1"/>
    </xf>
    <xf numFmtId="0" fontId="19" fillId="24" borderId="18" xfId="0" applyFont="1" applyFill="1" applyBorder="1" applyAlignment="1">
      <alignment horizontal="distributed" vertical="center" justifyLastLine="1"/>
    </xf>
    <xf numFmtId="0" fontId="19" fillId="24" borderId="23" xfId="0" applyFont="1" applyFill="1" applyBorder="1" applyAlignment="1">
      <alignment horizontal="distributed" vertical="center" justifyLastLine="1"/>
    </xf>
    <xf numFmtId="0" fontId="19" fillId="24" borderId="30" xfId="0" applyFont="1" applyFill="1" applyBorder="1" applyAlignment="1">
      <alignment horizontal="distributed" vertical="center" justifyLastLine="1"/>
    </xf>
    <xf numFmtId="0" fontId="19" fillId="24" borderId="32" xfId="0" applyFont="1" applyFill="1" applyBorder="1" applyAlignment="1">
      <alignment horizontal="distributed" vertical="center" justifyLastLine="1"/>
    </xf>
    <xf numFmtId="0" fontId="19" fillId="24" borderId="32" xfId="0" applyFont="1" applyFill="1" applyBorder="1" applyAlignment="1">
      <alignment horizontal="center" vertical="center" wrapText="1"/>
    </xf>
    <xf numFmtId="0" fontId="19" fillId="24" borderId="40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38" fontId="19" fillId="0" borderId="11" xfId="42" applyFont="1" applyFill="1" applyBorder="1" applyAlignment="1">
      <alignment vertical="center"/>
    </xf>
    <xf numFmtId="38" fontId="19" fillId="0" borderId="41" xfId="42" applyFont="1" applyFill="1" applyBorder="1" applyAlignment="1">
      <alignment vertical="center"/>
    </xf>
    <xf numFmtId="0" fontId="26" fillId="0" borderId="19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31" xfId="0" applyFont="1" applyBorder="1" applyAlignment="1">
      <alignment horizontal="left" vertical="center"/>
    </xf>
    <xf numFmtId="38" fontId="19" fillId="0" borderId="35" xfId="42" applyFont="1" applyFill="1" applyBorder="1" applyAlignment="1">
      <alignment vertical="center"/>
    </xf>
    <xf numFmtId="38" fontId="19" fillId="0" borderId="42" xfId="42" applyFont="1" applyFill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26" borderId="32" xfId="0" applyFont="1" applyFill="1" applyBorder="1" applyAlignment="1">
      <alignment horizontal="center" vertical="center"/>
    </xf>
    <xf numFmtId="0" fontId="19" fillId="26" borderId="30" xfId="0" applyFont="1" applyFill="1" applyBorder="1" applyAlignment="1">
      <alignment horizontal="center" vertical="center"/>
    </xf>
    <xf numFmtId="38" fontId="19" fillId="0" borderId="27" xfId="42" applyFont="1" applyFill="1" applyBorder="1" applyAlignment="1">
      <alignment vertical="center" wrapText="1"/>
    </xf>
    <xf numFmtId="38" fontId="19" fillId="0" borderId="43" xfId="42" applyFont="1" applyFill="1" applyBorder="1" applyAlignment="1">
      <alignment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26" borderId="33" xfId="0" applyFont="1" applyFill="1" applyBorder="1" applyAlignment="1">
      <alignment horizontal="center" vertical="center"/>
    </xf>
    <xf numFmtId="38" fontId="19" fillId="27" borderId="35" xfId="42" applyFont="1" applyFill="1" applyBorder="1" applyAlignment="1">
      <alignment vertical="center" wrapText="1"/>
    </xf>
    <xf numFmtId="38" fontId="19" fillId="27" borderId="42" xfId="42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4" fillId="24" borderId="12" xfId="0" quotePrefix="1" applyFont="1" applyFill="1" applyBorder="1" applyAlignment="1" applyProtection="1">
      <alignment horizontal="center" vertical="center"/>
      <protection locked="0"/>
    </xf>
    <xf numFmtId="0" fontId="24" fillId="24" borderId="13" xfId="0" quotePrefix="1" applyFont="1" applyFill="1" applyBorder="1" applyAlignment="1" applyProtection="1">
      <alignment horizontal="center" vertical="center"/>
      <protection locked="0"/>
    </xf>
    <xf numFmtId="49" fontId="24" fillId="24" borderId="12" xfId="0" quotePrefix="1" applyNumberFormat="1" applyFont="1" applyFill="1" applyBorder="1" applyAlignment="1" applyProtection="1">
      <alignment horizontal="center" vertical="center"/>
      <protection locked="0"/>
    </xf>
    <xf numFmtId="49" fontId="24" fillId="24" borderId="1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31" fillId="0" borderId="46" xfId="0" applyFont="1" applyBorder="1" applyAlignment="1">
      <alignment horizontal="right" vertical="center" wrapText="1"/>
    </xf>
    <xf numFmtId="0" fontId="21" fillId="24" borderId="18" xfId="0" applyFont="1" applyFill="1" applyBorder="1" applyAlignment="1">
      <alignment horizontal="distributed" vertical="center" justifyLastLine="1"/>
    </xf>
    <xf numFmtId="0" fontId="21" fillId="24" borderId="30" xfId="0" applyFont="1" applyFill="1" applyBorder="1" applyAlignment="1">
      <alignment horizontal="distributed" vertical="center" justifyLastLine="1"/>
    </xf>
    <xf numFmtId="0" fontId="21" fillId="24" borderId="34" xfId="0" applyFont="1" applyFill="1" applyBorder="1" applyAlignment="1">
      <alignment horizontal="distributed" vertical="center" wrapText="1" justifyLastLine="1"/>
    </xf>
    <xf numFmtId="0" fontId="21" fillId="24" borderId="34" xfId="0" applyFont="1" applyFill="1" applyBorder="1" applyAlignment="1">
      <alignment horizontal="distributed" vertical="center" justifyLastLine="1"/>
    </xf>
    <xf numFmtId="0" fontId="21" fillId="24" borderId="32" xfId="0" applyFont="1" applyFill="1" applyBorder="1" applyAlignment="1">
      <alignment horizontal="distributed" vertical="center" justifyLastLine="1"/>
    </xf>
    <xf numFmtId="0" fontId="19" fillId="0" borderId="19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44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45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0" fontId="19" fillId="0" borderId="35" xfId="0" applyFont="1" applyBorder="1" applyAlignment="1" applyProtection="1">
      <alignment horizontal="left" vertical="center" wrapText="1"/>
      <protection locked="0"/>
    </xf>
    <xf numFmtId="0" fontId="19" fillId="0" borderId="31" xfId="0" applyFont="1" applyBorder="1" applyAlignment="1" applyProtection="1">
      <alignment horizontal="left" vertical="center" wrapText="1"/>
      <protection locked="0"/>
    </xf>
    <xf numFmtId="38" fontId="29" fillId="28" borderId="12" xfId="42" applyFont="1" applyFill="1" applyBorder="1" applyAlignment="1">
      <alignment vertical="center"/>
    </xf>
    <xf numFmtId="38" fontId="29" fillId="28" borderId="47" xfId="42" applyFont="1" applyFill="1" applyBorder="1" applyAlignment="1">
      <alignment vertical="center"/>
    </xf>
    <xf numFmtId="38" fontId="29" fillId="28" borderId="49" xfId="42" applyFont="1" applyFill="1" applyBorder="1" applyAlignment="1">
      <alignment vertical="center"/>
    </xf>
    <xf numFmtId="38" fontId="29" fillId="28" borderId="50" xfId="42" applyFont="1" applyFill="1" applyBorder="1" applyAlignment="1">
      <alignment vertical="center"/>
    </xf>
  </cellXfs>
  <cellStyles count="43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3000000}"/>
    <cellStyle name="アクセント 2" xfId="21" xr:uid="{00000000-0005-0000-0000-000014000000}"/>
    <cellStyle name="アクセント 3" xfId="22" xr:uid="{00000000-0005-0000-0000-000015000000}"/>
    <cellStyle name="アクセント 4" xfId="23" xr:uid="{00000000-0005-0000-0000-000016000000}"/>
    <cellStyle name="アクセント 5" xfId="24" xr:uid="{00000000-0005-0000-0000-000017000000}"/>
    <cellStyle name="アクセント 6" xfId="25" xr:uid="{00000000-0005-0000-0000-000018000000}"/>
    <cellStyle name="タイトル" xfId="26" xr:uid="{00000000-0005-0000-0000-000019000000}"/>
    <cellStyle name="チェック セル" xfId="27" xr:uid="{00000000-0005-0000-0000-00001A000000}"/>
    <cellStyle name="どちらでもない" xfId="19" xr:uid="{00000000-0005-0000-0000-000012000000}"/>
    <cellStyle name="メモ" xfId="28" xr:uid="{00000000-0005-0000-0000-00001B000000}"/>
    <cellStyle name="リンク セル" xfId="29" xr:uid="{00000000-0005-0000-0000-00001C000000}"/>
    <cellStyle name="悪い" xfId="32" xr:uid="{00000000-0005-0000-0000-00001F000000}"/>
    <cellStyle name="計算" xfId="38" xr:uid="{00000000-0005-0000-0000-000027000000}"/>
    <cellStyle name="警告文" xfId="40" xr:uid="{00000000-0005-0000-0000-000029000000}"/>
    <cellStyle name="桁区切り" xfId="42" builtinId="6"/>
    <cellStyle name="見出し 1" xfId="34" xr:uid="{00000000-0005-0000-0000-000023000000}"/>
    <cellStyle name="見出し 2" xfId="35" xr:uid="{00000000-0005-0000-0000-000024000000}"/>
    <cellStyle name="見出し 3" xfId="36" xr:uid="{00000000-0005-0000-0000-000025000000}"/>
    <cellStyle name="見出し 4" xfId="37" xr:uid="{00000000-0005-0000-0000-000026000000}"/>
    <cellStyle name="集計" xfId="41" xr:uid="{00000000-0005-0000-0000-00002A000000}"/>
    <cellStyle name="出力" xfId="31" xr:uid="{00000000-0005-0000-0000-00001E000000}"/>
    <cellStyle name="説明文" xfId="39" xr:uid="{00000000-0005-0000-0000-000028000000}"/>
    <cellStyle name="入力" xfId="30" xr:uid="{00000000-0005-0000-0000-00001D000000}"/>
    <cellStyle name="標準" xfId="0" builtinId="0"/>
    <cellStyle name="良い" xfId="33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37</xdr:row>
      <xdr:rowOff>0</xdr:rowOff>
    </xdr:from>
    <xdr:to>
      <xdr:col>12</xdr:col>
      <xdr:colOff>84455</xdr:colOff>
      <xdr:row>40</xdr:row>
      <xdr:rowOff>26670</xdr:rowOff>
    </xdr:to>
    <xdr:sp macro="" textlink="">
      <xdr:nvSpPr>
        <xdr:cNvPr id="7169" name="大かっこ 1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>
          <a:spLocks noChangeArrowheads="1"/>
        </xdr:cNvSpPr>
      </xdr:nvSpPr>
      <xdr:spPr>
        <a:xfrm>
          <a:off x="381000" y="12361545"/>
          <a:ext cx="8580755" cy="792480"/>
        </a:xfrm>
        <a:prstGeom prst="bracketPair">
          <a:avLst>
            <a:gd name="adj" fmla="val 16643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15</xdr:row>
          <xdr:rowOff>9525</xdr:rowOff>
        </xdr:from>
        <xdr:to>
          <xdr:col>2</xdr:col>
          <xdr:colOff>466725</xdr:colOff>
          <xdr:row>16</xdr:row>
          <xdr:rowOff>200025</xdr:rowOff>
        </xdr:to>
        <xdr:sp macro="" textlink="">
          <xdr:nvSpPr>
            <xdr:cNvPr id="7178" name="チェック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476885</xdr:colOff>
      <xdr:row>1</xdr:row>
      <xdr:rowOff>276860</xdr:rowOff>
    </xdr:from>
    <xdr:to>
      <xdr:col>11</xdr:col>
      <xdr:colOff>762635</xdr:colOff>
      <xdr:row>1</xdr:row>
      <xdr:rowOff>730885</xdr:rowOff>
    </xdr:to>
    <xdr:sp macro="" textlink="">
      <xdr:nvSpPr>
        <xdr:cNvPr id="7186" name="図形 14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>
          <a:spLocks noChangeArrowheads="1"/>
        </xdr:cNvSpPr>
      </xdr:nvSpPr>
      <xdr:spPr>
        <a:xfrm>
          <a:off x="7449185" y="600710"/>
          <a:ext cx="1238250" cy="454025"/>
        </a:xfrm>
        <a:prstGeom prst="bevel">
          <a:avLst>
            <a:gd name="adj" fmla="val 12500"/>
          </a:avLst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33337" tIns="4762" rIns="4762" bIns="4762" anchor="t" upright="1"/>
        <a:lstStyle/>
        <a:p>
          <a:pPr algn="ctr">
            <a:lnSpc>
              <a:spcPts val="2100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計画書１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9</xdr:row>
          <xdr:rowOff>9525</xdr:rowOff>
        </xdr:from>
        <xdr:to>
          <xdr:col>2</xdr:col>
          <xdr:colOff>466725</xdr:colOff>
          <xdr:row>10</xdr:row>
          <xdr:rowOff>28575</xdr:rowOff>
        </xdr:to>
        <xdr:sp macro="" textlink="">
          <xdr:nvSpPr>
            <xdr:cNvPr id="7189" name="チェック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0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10</xdr:row>
          <xdr:rowOff>0</xdr:rowOff>
        </xdr:from>
        <xdr:to>
          <xdr:col>2</xdr:col>
          <xdr:colOff>466725</xdr:colOff>
          <xdr:row>11</xdr:row>
          <xdr:rowOff>0</xdr:rowOff>
        </xdr:to>
        <xdr:sp macro="" textlink="">
          <xdr:nvSpPr>
            <xdr:cNvPr id="7193" name="チェック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11</xdr:row>
          <xdr:rowOff>0</xdr:rowOff>
        </xdr:from>
        <xdr:to>
          <xdr:col>2</xdr:col>
          <xdr:colOff>466725</xdr:colOff>
          <xdr:row>12</xdr:row>
          <xdr:rowOff>0</xdr:rowOff>
        </xdr:to>
        <xdr:sp macro="" textlink="">
          <xdr:nvSpPr>
            <xdr:cNvPr id="7194" name="チェック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0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12</xdr:row>
          <xdr:rowOff>0</xdr:rowOff>
        </xdr:from>
        <xdr:to>
          <xdr:col>2</xdr:col>
          <xdr:colOff>466725</xdr:colOff>
          <xdr:row>13</xdr:row>
          <xdr:rowOff>0</xdr:rowOff>
        </xdr:to>
        <xdr:sp macro="" textlink="">
          <xdr:nvSpPr>
            <xdr:cNvPr id="7195" name="チェック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0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13</xdr:row>
          <xdr:rowOff>0</xdr:rowOff>
        </xdr:from>
        <xdr:to>
          <xdr:col>2</xdr:col>
          <xdr:colOff>466725</xdr:colOff>
          <xdr:row>14</xdr:row>
          <xdr:rowOff>0</xdr:rowOff>
        </xdr:to>
        <xdr:sp macro="" textlink="">
          <xdr:nvSpPr>
            <xdr:cNvPr id="7196" name="チェック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0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13</xdr:row>
          <xdr:rowOff>247650</xdr:rowOff>
        </xdr:from>
        <xdr:to>
          <xdr:col>2</xdr:col>
          <xdr:colOff>466725</xdr:colOff>
          <xdr:row>14</xdr:row>
          <xdr:rowOff>247650</xdr:rowOff>
        </xdr:to>
        <xdr:sp macro="" textlink="">
          <xdr:nvSpPr>
            <xdr:cNvPr id="7197" name="チェック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0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16</xdr:row>
          <xdr:rowOff>0</xdr:rowOff>
        </xdr:from>
        <xdr:to>
          <xdr:col>3</xdr:col>
          <xdr:colOff>9525</xdr:colOff>
          <xdr:row>17</xdr:row>
          <xdr:rowOff>190500</xdr:rowOff>
        </xdr:to>
        <xdr:sp macro="" textlink="">
          <xdr:nvSpPr>
            <xdr:cNvPr id="7198" name="チェック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0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381000</xdr:colOff>
      <xdr:row>37</xdr:row>
      <xdr:rowOff>0</xdr:rowOff>
    </xdr:from>
    <xdr:to>
      <xdr:col>12</xdr:col>
      <xdr:colOff>84455</xdr:colOff>
      <xdr:row>40</xdr:row>
      <xdr:rowOff>26670</xdr:rowOff>
    </xdr:to>
    <xdr:sp macro="" textlink="">
      <xdr:nvSpPr>
        <xdr:cNvPr id="7199" name="大かっこ 1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>
          <a:spLocks noChangeArrowheads="1"/>
        </xdr:cNvSpPr>
      </xdr:nvSpPr>
      <xdr:spPr>
        <a:xfrm>
          <a:off x="381000" y="12361545"/>
          <a:ext cx="8580755" cy="792480"/>
        </a:xfrm>
        <a:prstGeom prst="bracketPair">
          <a:avLst>
            <a:gd name="adj" fmla="val 16643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941070</xdr:colOff>
      <xdr:row>0</xdr:row>
      <xdr:rowOff>113665</xdr:rowOff>
    </xdr:from>
    <xdr:to>
      <xdr:col>11</xdr:col>
      <xdr:colOff>1045845</xdr:colOff>
      <xdr:row>0</xdr:row>
      <xdr:rowOff>570230</xdr:rowOff>
    </xdr:to>
    <xdr:sp macro="" textlink="">
      <xdr:nvSpPr>
        <xdr:cNvPr id="13314" name="図形 2">
          <a:extLst>
            <a:ext uri="{FF2B5EF4-FFF2-40B4-BE49-F238E27FC236}">
              <a16:creationId xmlns:a16="http://schemas.microsoft.com/office/drawing/2014/main" id="{00000000-0008-0000-0100-000002340000}"/>
            </a:ext>
          </a:extLst>
        </xdr:cNvPr>
        <xdr:cNvSpPr>
          <a:spLocks noChangeArrowheads="1"/>
        </xdr:cNvSpPr>
      </xdr:nvSpPr>
      <xdr:spPr>
        <a:xfrm>
          <a:off x="9970770" y="113665"/>
          <a:ext cx="1200150" cy="456565"/>
        </a:xfrm>
        <a:prstGeom prst="bevel">
          <a:avLst>
            <a:gd name="adj" fmla="val 12498"/>
          </a:avLst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33337" tIns="4762" rIns="4762" bIns="4762" anchor="t" upright="1"/>
        <a:lstStyle/>
        <a:p>
          <a:pPr algn="ctr">
            <a:lnSpc>
              <a:spcPts val="2100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計画書２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8"/>
  <sheetViews>
    <sheetView tabSelected="1" view="pageBreakPreview" topLeftCell="A3" zoomScaleSheetLayoutView="100" workbookViewId="0">
      <selection activeCell="D3" sqref="D3:L3"/>
    </sheetView>
  </sheetViews>
  <sheetFormatPr defaultRowHeight="14.25" x14ac:dyDescent="0.15"/>
  <cols>
    <col min="1" max="3" width="6.25" style="1" customWidth="1"/>
    <col min="4" max="4" width="20.125" style="1" customWidth="1"/>
    <col min="5" max="5" width="5.875" style="1" customWidth="1"/>
    <col min="6" max="6" width="12.5" style="1" customWidth="1"/>
    <col min="7" max="8" width="4.625" style="1" customWidth="1"/>
    <col min="9" max="12" width="12.5" style="1" customWidth="1"/>
    <col min="13" max="13" width="6.25" style="1" customWidth="1"/>
    <col min="14" max="18" width="15.625" style="1" customWidth="1"/>
    <col min="19" max="19" width="9" style="1" bestFit="1" customWidth="1"/>
    <col min="20" max="16384" width="9" style="1"/>
  </cols>
  <sheetData>
    <row r="1" spans="1:12" ht="25.5" customHeight="1" x14ac:dyDescent="0.15">
      <c r="L1" s="32" t="s">
        <v>0</v>
      </c>
    </row>
    <row r="2" spans="1:12" s="2" customFormat="1" ht="77.25" customHeight="1" x14ac:dyDescent="0.15">
      <c r="A2" s="55" t="s">
        <v>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31.5" customHeight="1" x14ac:dyDescent="0.15">
      <c r="A3" s="5"/>
      <c r="B3" s="56" t="s">
        <v>5</v>
      </c>
      <c r="C3" s="57"/>
      <c r="D3" s="58"/>
      <c r="E3" s="58"/>
      <c r="F3" s="58"/>
      <c r="G3" s="58"/>
      <c r="H3" s="58"/>
      <c r="I3" s="58"/>
      <c r="J3" s="58"/>
      <c r="K3" s="58"/>
      <c r="L3" s="58"/>
    </row>
    <row r="4" spans="1:12" ht="30.75" customHeight="1" x14ac:dyDescent="0.15">
      <c r="A4" s="5"/>
      <c r="B4" s="56" t="s">
        <v>6</v>
      </c>
      <c r="C4" s="57"/>
      <c r="D4" s="58"/>
      <c r="E4" s="58"/>
      <c r="F4" s="58"/>
      <c r="G4" s="58"/>
      <c r="H4" s="58"/>
      <c r="I4" s="58"/>
      <c r="J4" s="58"/>
      <c r="K4" s="58"/>
      <c r="L4" s="58"/>
    </row>
    <row r="5" spans="1:12" ht="30.75" customHeight="1" x14ac:dyDescent="0.15">
      <c r="A5" s="5"/>
      <c r="B5" s="56" t="s">
        <v>9</v>
      </c>
      <c r="C5" s="57"/>
      <c r="D5" s="59"/>
      <c r="E5" s="60"/>
      <c r="F5" s="16" t="s">
        <v>13</v>
      </c>
      <c r="G5" s="58"/>
      <c r="H5" s="58"/>
      <c r="I5" s="58"/>
      <c r="J5" s="58"/>
      <c r="K5" s="58"/>
      <c r="L5" s="58"/>
    </row>
    <row r="6" spans="1:12" ht="30.75" customHeight="1" x14ac:dyDescent="0.15">
      <c r="B6" s="56" t="s">
        <v>12</v>
      </c>
      <c r="C6" s="57"/>
      <c r="D6" s="58"/>
      <c r="E6" s="58"/>
      <c r="F6" s="17" t="s">
        <v>8</v>
      </c>
      <c r="G6" s="58"/>
      <c r="H6" s="58"/>
      <c r="I6" s="58"/>
      <c r="J6" s="58"/>
      <c r="K6" s="58"/>
      <c r="L6" s="58"/>
    </row>
    <row r="7" spans="1:12" ht="30.75" customHeight="1" x14ac:dyDescent="0.15">
      <c r="B7" s="56" t="s">
        <v>14</v>
      </c>
      <c r="C7" s="57"/>
      <c r="D7" s="58"/>
      <c r="E7" s="58"/>
      <c r="F7" s="18" t="s">
        <v>15</v>
      </c>
      <c r="G7" s="58"/>
      <c r="H7" s="58"/>
      <c r="I7" s="58"/>
      <c r="J7" s="58"/>
      <c r="K7" s="58"/>
      <c r="L7" s="58"/>
    </row>
    <row r="8" spans="1:12" ht="15" customHeight="1" x14ac:dyDescent="0.15">
      <c r="B8" s="7"/>
      <c r="C8" s="7"/>
      <c r="D8" s="7"/>
      <c r="E8" s="7"/>
      <c r="F8" s="19"/>
      <c r="G8" s="19"/>
      <c r="H8" s="19"/>
      <c r="I8" s="19"/>
      <c r="J8" s="19"/>
      <c r="K8" s="19"/>
      <c r="L8" s="19"/>
    </row>
    <row r="9" spans="1:12" ht="20.100000000000001" customHeight="1" x14ac:dyDescent="0.15">
      <c r="A9" s="3" t="s">
        <v>7</v>
      </c>
      <c r="B9" s="8"/>
      <c r="C9" s="8"/>
      <c r="D9" s="8"/>
      <c r="E9" s="8"/>
      <c r="F9" s="20"/>
      <c r="G9" s="21"/>
      <c r="H9" s="21"/>
    </row>
    <row r="10" spans="1:12" ht="20.100000000000001" customHeight="1" x14ac:dyDescent="0.15">
      <c r="A10" s="3"/>
      <c r="B10" s="109" t="s">
        <v>17</v>
      </c>
      <c r="C10" s="12"/>
      <c r="D10" s="61" t="s">
        <v>19</v>
      </c>
      <c r="E10" s="62"/>
      <c r="F10" s="62"/>
      <c r="G10" s="62"/>
      <c r="H10" s="62"/>
      <c r="I10" s="62"/>
      <c r="J10" s="62"/>
      <c r="K10" s="62"/>
      <c r="L10" s="63"/>
    </row>
    <row r="11" spans="1:12" ht="20.100000000000001" customHeight="1" x14ac:dyDescent="0.15">
      <c r="A11" s="3"/>
      <c r="B11" s="110"/>
      <c r="C11" s="13"/>
      <c r="D11" s="64" t="s">
        <v>20</v>
      </c>
      <c r="E11" s="65"/>
      <c r="F11" s="65"/>
      <c r="G11" s="65"/>
      <c r="H11" s="65"/>
      <c r="I11" s="65"/>
      <c r="J11" s="65"/>
      <c r="K11" s="65"/>
      <c r="L11" s="66"/>
    </row>
    <row r="12" spans="1:12" ht="20.100000000000001" customHeight="1" x14ac:dyDescent="0.15">
      <c r="A12" s="3"/>
      <c r="B12" s="109" t="s">
        <v>4</v>
      </c>
      <c r="C12" s="12"/>
      <c r="D12" s="61" t="s">
        <v>22</v>
      </c>
      <c r="E12" s="62"/>
      <c r="F12" s="62"/>
      <c r="G12" s="62"/>
      <c r="H12" s="62"/>
      <c r="I12" s="62"/>
      <c r="J12" s="62"/>
      <c r="K12" s="62"/>
      <c r="L12" s="63"/>
    </row>
    <row r="13" spans="1:12" ht="20.100000000000001" customHeight="1" x14ac:dyDescent="0.15">
      <c r="A13" s="3"/>
      <c r="B13" s="110"/>
      <c r="C13" s="13"/>
      <c r="D13" s="64" t="s">
        <v>23</v>
      </c>
      <c r="E13" s="65"/>
      <c r="F13" s="65"/>
      <c r="G13" s="65"/>
      <c r="H13" s="65"/>
      <c r="I13" s="65"/>
      <c r="J13" s="65"/>
      <c r="K13" s="65"/>
      <c r="L13" s="66"/>
    </row>
    <row r="14" spans="1:12" ht="20.100000000000001" customHeight="1" x14ac:dyDescent="0.15">
      <c r="A14" s="3"/>
      <c r="B14" s="109" t="s">
        <v>26</v>
      </c>
      <c r="C14" s="12"/>
      <c r="D14" s="61" t="s">
        <v>27</v>
      </c>
      <c r="E14" s="62"/>
      <c r="F14" s="62"/>
      <c r="G14" s="62"/>
      <c r="H14" s="62"/>
      <c r="I14" s="62"/>
      <c r="J14" s="62"/>
      <c r="K14" s="62"/>
      <c r="L14" s="63"/>
    </row>
    <row r="15" spans="1:12" ht="20.100000000000001" customHeight="1" x14ac:dyDescent="0.15">
      <c r="A15" s="3"/>
      <c r="B15" s="110"/>
      <c r="C15" s="13"/>
      <c r="D15" s="64" t="s">
        <v>29</v>
      </c>
      <c r="E15" s="65"/>
      <c r="F15" s="65"/>
      <c r="G15" s="65"/>
      <c r="H15" s="65"/>
      <c r="I15" s="65"/>
      <c r="J15" s="65"/>
      <c r="K15" s="65"/>
      <c r="L15" s="66"/>
    </row>
    <row r="16" spans="1:12" ht="33.75" customHeight="1" x14ac:dyDescent="0.15">
      <c r="B16" s="111" t="s">
        <v>30</v>
      </c>
      <c r="C16" s="14"/>
      <c r="D16" s="67" t="s">
        <v>34</v>
      </c>
      <c r="E16" s="67"/>
      <c r="F16" s="67"/>
      <c r="G16" s="67"/>
      <c r="H16" s="67"/>
      <c r="I16" s="67"/>
      <c r="J16" s="67"/>
      <c r="K16" s="67"/>
      <c r="L16" s="67"/>
    </row>
    <row r="17" spans="1:14" ht="33.75" customHeight="1" x14ac:dyDescent="0.15">
      <c r="B17" s="112"/>
      <c r="C17" s="15"/>
      <c r="D17" s="68" t="s">
        <v>24</v>
      </c>
      <c r="E17" s="68"/>
      <c r="F17" s="68"/>
      <c r="G17" s="68"/>
      <c r="H17" s="68"/>
      <c r="I17" s="68"/>
      <c r="J17" s="68"/>
      <c r="K17" s="68"/>
      <c r="L17" s="68"/>
    </row>
    <row r="18" spans="1:14" ht="30.75" customHeight="1" x14ac:dyDescent="0.15">
      <c r="B18" s="69" t="s">
        <v>35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4" ht="25.5" customHeight="1" x14ac:dyDescent="0.15">
      <c r="B19" s="70" t="s">
        <v>36</v>
      </c>
      <c r="C19" s="71"/>
      <c r="D19" s="71"/>
      <c r="E19" s="71"/>
      <c r="F19" s="71"/>
      <c r="G19" s="71"/>
      <c r="H19" s="71"/>
      <c r="I19" s="71"/>
      <c r="J19" s="71"/>
      <c r="K19" s="71"/>
      <c r="L19" s="72"/>
    </row>
    <row r="20" spans="1:14" ht="20.25" customHeight="1" x14ac:dyDescent="0.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4" s="3" customFormat="1" ht="20.100000000000001" customHeight="1" x14ac:dyDescent="0.15">
      <c r="A21" s="6" t="s">
        <v>37</v>
      </c>
    </row>
    <row r="22" spans="1:14" ht="7.5" customHeight="1" x14ac:dyDescent="0.15"/>
    <row r="23" spans="1:14" ht="20.100000000000001" customHeight="1" x14ac:dyDescent="0.15">
      <c r="A23" s="1" t="s">
        <v>39</v>
      </c>
      <c r="I23" s="24"/>
      <c r="J23" s="10"/>
      <c r="K23" s="24"/>
      <c r="L23" s="24"/>
    </row>
    <row r="24" spans="1:14" ht="20.100000000000001" customHeight="1" x14ac:dyDescent="0.15">
      <c r="B24" s="73" t="s">
        <v>40</v>
      </c>
      <c r="C24" s="74"/>
      <c r="D24" s="74"/>
      <c r="E24" s="74"/>
      <c r="F24" s="74"/>
      <c r="G24" s="74"/>
      <c r="H24" s="74"/>
      <c r="I24" s="74"/>
      <c r="J24" s="74"/>
      <c r="K24" s="74"/>
      <c r="L24" s="75"/>
    </row>
    <row r="25" spans="1:14" ht="20.100000000000001" customHeight="1" x14ac:dyDescent="0.15">
      <c r="B25" s="9"/>
      <c r="C25" s="9"/>
      <c r="D25" s="9"/>
      <c r="E25" s="9"/>
      <c r="F25" s="9"/>
      <c r="G25" s="9"/>
      <c r="H25" s="9"/>
      <c r="I25" s="9"/>
      <c r="J25" s="9"/>
      <c r="K25" s="9"/>
      <c r="L25" s="24" t="s">
        <v>21</v>
      </c>
    </row>
    <row r="26" spans="1:14" ht="63" customHeight="1" x14ac:dyDescent="0.15">
      <c r="B26" s="76" t="s">
        <v>31</v>
      </c>
      <c r="C26" s="77"/>
      <c r="D26" s="77"/>
      <c r="E26" s="77"/>
      <c r="F26" s="78"/>
      <c r="G26" s="79" t="s">
        <v>41</v>
      </c>
      <c r="H26" s="78"/>
      <c r="I26" s="25" t="s">
        <v>2</v>
      </c>
      <c r="J26" s="25" t="s">
        <v>42</v>
      </c>
      <c r="K26" s="80" t="s">
        <v>10</v>
      </c>
      <c r="L26" s="81"/>
    </row>
    <row r="27" spans="1:14" ht="37.5" customHeight="1" x14ac:dyDescent="0.15">
      <c r="B27" s="82" t="s">
        <v>11</v>
      </c>
      <c r="C27" s="83"/>
      <c r="D27" s="83"/>
      <c r="E27" s="83"/>
      <c r="F27" s="84"/>
      <c r="G27" s="22" t="str">
        <f>IF(SUM('設備整備　計画書２'!F4:F6)=0,"",SUM('設備整備　計画書２'!F4:F6))</f>
        <v/>
      </c>
      <c r="H27" s="22" t="s">
        <v>43</v>
      </c>
      <c r="I27" s="26" t="str">
        <f>IF(SUM('設備整備　計画書２'!I4:I6)=0,"",SUM('設備整備　計画書２'!I4:I6))</f>
        <v/>
      </c>
      <c r="J27" s="26" t="str">
        <f>IF(SUM('設備整備　計画書２'!J4:J6)=0,"",SUM('設備整備　計画書２'!J4:J6))</f>
        <v/>
      </c>
      <c r="K27" s="85" t="str">
        <f>IF(G27="","",MIN(I27,J27))</f>
        <v/>
      </c>
      <c r="L27" s="86"/>
      <c r="N27" s="11"/>
    </row>
    <row r="28" spans="1:14" ht="37.5" customHeight="1" x14ac:dyDescent="0.15">
      <c r="B28" s="87" t="s">
        <v>38</v>
      </c>
      <c r="C28" s="88"/>
      <c r="D28" s="88"/>
      <c r="E28" s="88"/>
      <c r="F28" s="89"/>
      <c r="G28" s="22" t="str">
        <f>IF(SUM('設備整備　計画書２'!F7:F9)=0,"",SUM('設備整備　計画書２'!F7:F9))</f>
        <v/>
      </c>
      <c r="H28" s="22" t="s">
        <v>43</v>
      </c>
      <c r="I28" s="26" t="str">
        <f>IF(SUM('設備整備　計画書２'!I7:I9)=0,"",SUM('設備整備　計画書２'!I7:I9))</f>
        <v/>
      </c>
      <c r="J28" s="26" t="str">
        <f>IF(SUM('設備整備　計画書２'!K7:K9)=0,"",SUM('設備整備　計画書２'!K7:K9))</f>
        <v/>
      </c>
      <c r="K28" s="85" t="str">
        <f>IF(G28="","",MIN(I28,J28))</f>
        <v/>
      </c>
      <c r="L28" s="86"/>
    </row>
    <row r="29" spans="1:14" ht="37.5" customHeight="1" x14ac:dyDescent="0.15">
      <c r="B29" s="87" t="s">
        <v>44</v>
      </c>
      <c r="C29" s="88"/>
      <c r="D29" s="88"/>
      <c r="E29" s="88"/>
      <c r="F29" s="89"/>
      <c r="G29" s="22" t="str">
        <f>IF(SUM('設備整備　計画書２'!F10:F12)=0,"",SUM('設備整備　計画書２'!F10:F12))</f>
        <v/>
      </c>
      <c r="H29" s="22" t="s">
        <v>43</v>
      </c>
      <c r="I29" s="26" t="str">
        <f>IF(SUM('設備整備　計画書２'!I10:I12)=0,"",SUM('設備整備　計画書２'!I10:I12))</f>
        <v/>
      </c>
      <c r="J29" s="26" t="str">
        <f>IF(SUM('設備整備　計画書２'!K10:K12)=0,"",SUM('設備整備　計画書２'!K10:K12))</f>
        <v/>
      </c>
      <c r="K29" s="85" t="str">
        <f>IF(G29="","",MIN(I29,J29))</f>
        <v/>
      </c>
      <c r="L29" s="86"/>
    </row>
    <row r="30" spans="1:14" ht="37.5" customHeight="1" x14ac:dyDescent="0.15">
      <c r="B30" s="90" t="s">
        <v>25</v>
      </c>
      <c r="C30" s="91"/>
      <c r="D30" s="91"/>
      <c r="E30" s="91"/>
      <c r="F30" s="92"/>
      <c r="G30" s="23" t="str">
        <f>IF(SUM('設備整備　計画書２'!F13:F20)=0,"",SUM('設備整備　計画書２'!F13:F20))</f>
        <v/>
      </c>
      <c r="H30" s="23" t="s">
        <v>16</v>
      </c>
      <c r="I30" s="27" t="str">
        <f>IF(SUM('設備整備　計画書２'!I13:I20)=0,"",SUM('設備整備　計画書２'!I13:I20))</f>
        <v/>
      </c>
      <c r="J30" s="27" t="str">
        <f>IF(SUM('設備整備　計画書２'!K13:K20)=0,"",SUM('設備整備　計画書２'!K13:K20))</f>
        <v/>
      </c>
      <c r="K30" s="93" t="str">
        <f>IF(G30="","",MIN(I30,J30))</f>
        <v/>
      </c>
      <c r="L30" s="94"/>
    </row>
    <row r="31" spans="1:14" ht="20.100000000000001" customHeight="1" x14ac:dyDescent="0.15">
      <c r="B31" s="95" t="s">
        <v>45</v>
      </c>
      <c r="C31" s="96"/>
      <c r="D31" s="96"/>
      <c r="E31" s="96"/>
      <c r="F31" s="97"/>
      <c r="G31" s="98"/>
      <c r="H31" s="99"/>
      <c r="I31" s="28">
        <f>SUM(I27:I30)</f>
        <v>0</v>
      </c>
      <c r="J31" s="31"/>
      <c r="K31" s="100">
        <f>SUM(K27:L30)</f>
        <v>0</v>
      </c>
      <c r="L31" s="101"/>
    </row>
    <row r="32" spans="1:14" ht="20.100000000000001" customHeight="1" x14ac:dyDescent="0.15">
      <c r="B32" s="102" t="s">
        <v>28</v>
      </c>
      <c r="C32" s="103"/>
      <c r="D32" s="103"/>
      <c r="E32" s="103"/>
      <c r="F32" s="104"/>
      <c r="G32" s="105"/>
      <c r="H32" s="105"/>
      <c r="I32" s="29"/>
      <c r="J32" s="29"/>
      <c r="K32" s="106">
        <f>IF(K31="","",ROUNDDOWN(K31,-3))</f>
        <v>0</v>
      </c>
      <c r="L32" s="107"/>
    </row>
    <row r="33" spans="1:12" ht="20.100000000000001" customHeight="1" x14ac:dyDescent="0.15">
      <c r="B33" s="10"/>
      <c r="C33" s="10"/>
      <c r="D33" s="10"/>
      <c r="E33" s="10"/>
      <c r="F33" s="19"/>
      <c r="I33" s="30"/>
      <c r="J33" s="30"/>
      <c r="K33" s="30"/>
      <c r="L33" s="30"/>
    </row>
    <row r="34" spans="1:12" ht="20.100000000000001" customHeight="1" x14ac:dyDescent="0.15">
      <c r="B34" s="10"/>
      <c r="C34" s="10"/>
      <c r="D34" s="10"/>
      <c r="E34" s="10"/>
      <c r="F34" s="19"/>
      <c r="I34" s="30"/>
      <c r="J34" s="30"/>
      <c r="K34" s="30"/>
      <c r="L34" s="30"/>
    </row>
    <row r="35" spans="1:12" ht="20.100000000000001" customHeight="1" x14ac:dyDescent="0.15">
      <c r="A35" s="1" t="s">
        <v>46</v>
      </c>
    </row>
    <row r="36" spans="1:12" ht="7.5" customHeight="1" x14ac:dyDescent="0.15">
      <c r="A36" s="1" t="s">
        <v>47</v>
      </c>
    </row>
    <row r="37" spans="1:12" ht="7.5" customHeight="1" x14ac:dyDescent="0.15"/>
    <row r="38" spans="1:12" ht="20.100000000000001" customHeight="1" x14ac:dyDescent="0.15"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</row>
    <row r="39" spans="1:12" ht="20.100000000000001" customHeight="1" x14ac:dyDescent="0.15"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</row>
    <row r="40" spans="1:12" ht="20.100000000000001" customHeight="1" x14ac:dyDescent="0.15"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</row>
    <row r="41" spans="1:12" ht="7.5" customHeight="1" x14ac:dyDescent="0.15"/>
    <row r="42" spans="1:12" ht="20.100000000000001" customHeight="1" x14ac:dyDescent="0.15"/>
    <row r="43" spans="1:12" s="3" customFormat="1" ht="20.100000000000001" customHeight="1" x14ac:dyDescent="0.15">
      <c r="A43" s="6" t="s">
        <v>48</v>
      </c>
      <c r="B43" s="1"/>
      <c r="C43" s="1"/>
      <c r="D43" s="1"/>
      <c r="E43" s="1"/>
      <c r="F43" s="1"/>
      <c r="G43" s="1"/>
      <c r="H43" s="1"/>
    </row>
    <row r="44" spans="1:12" s="3" customFormat="1" ht="9.9499999999999993" customHeight="1" x14ac:dyDescent="0.15">
      <c r="A44" s="6"/>
      <c r="F44" s="1"/>
    </row>
    <row r="45" spans="1:12" s="3" customFormat="1" ht="54" customHeight="1" x14ac:dyDescent="0.15">
      <c r="A45" s="6"/>
      <c r="B45" s="108" t="s">
        <v>18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</row>
    <row r="46" spans="1:12" ht="20.100000000000001" customHeight="1" x14ac:dyDescent="0.15"/>
    <row r="47" spans="1:12" ht="20.100000000000001" customHeight="1" x14ac:dyDescent="0.15"/>
    <row r="48" spans="1:12" ht="20.100000000000001" customHeight="1" x14ac:dyDescent="0.15"/>
  </sheetData>
  <sheetProtection sheet="1" objects="1" scenarios="1"/>
  <mergeCells count="48">
    <mergeCell ref="B32:F32"/>
    <mergeCell ref="G32:H32"/>
    <mergeCell ref="K32:L32"/>
    <mergeCell ref="B45:L45"/>
    <mergeCell ref="B10:B11"/>
    <mergeCell ref="B12:B13"/>
    <mergeCell ref="B14:B15"/>
    <mergeCell ref="B16:B17"/>
    <mergeCell ref="B38:L40"/>
    <mergeCell ref="B30:F30"/>
    <mergeCell ref="K30:L30"/>
    <mergeCell ref="B31:F31"/>
    <mergeCell ref="G31:H31"/>
    <mergeCell ref="K31:L31"/>
    <mergeCell ref="B27:F27"/>
    <mergeCell ref="K27:L27"/>
    <mergeCell ref="B28:F28"/>
    <mergeCell ref="K28:L28"/>
    <mergeCell ref="B29:F29"/>
    <mergeCell ref="K29:L29"/>
    <mergeCell ref="D17:L17"/>
    <mergeCell ref="B18:L18"/>
    <mergeCell ref="B19:L19"/>
    <mergeCell ref="B24:L24"/>
    <mergeCell ref="B26:F26"/>
    <mergeCell ref="G26:H26"/>
    <mergeCell ref="K26:L26"/>
    <mergeCell ref="D12:L12"/>
    <mergeCell ref="D13:L13"/>
    <mergeCell ref="D14:L14"/>
    <mergeCell ref="D15:L15"/>
    <mergeCell ref="D16:L16"/>
    <mergeCell ref="B7:C7"/>
    <mergeCell ref="D7:E7"/>
    <mergeCell ref="G7:L7"/>
    <mergeCell ref="D10:L10"/>
    <mergeCell ref="D11:L11"/>
    <mergeCell ref="B5:C5"/>
    <mergeCell ref="D5:E5"/>
    <mergeCell ref="G5:L5"/>
    <mergeCell ref="B6:C6"/>
    <mergeCell ref="D6:E6"/>
    <mergeCell ref="G6:L6"/>
    <mergeCell ref="A2:L2"/>
    <mergeCell ref="B3:C3"/>
    <mergeCell ref="D3:L3"/>
    <mergeCell ref="B4:C4"/>
    <mergeCell ref="D4:L4"/>
  </mergeCells>
  <phoneticPr fontId="18"/>
  <printOptions horizontalCentered="1"/>
  <pageMargins left="0.7" right="0.7" top="0.52351623740201569" bottom="0.46875" header="0.3" footer="0.3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8" r:id="rId4" name="チェック 10">
              <controlPr defaultSize="0" autoPict="0">
                <anchor moveWithCells="1">
                  <from>
                    <xdr:col>2</xdr:col>
                    <xdr:colOff>133350</xdr:colOff>
                    <xdr:row>15</xdr:row>
                    <xdr:rowOff>9525</xdr:rowOff>
                  </from>
                  <to>
                    <xdr:col>2</xdr:col>
                    <xdr:colOff>466725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5" name="チェック 21">
              <controlPr defaultSize="0" autoPict="0">
                <anchor moveWithCells="1">
                  <from>
                    <xdr:col>2</xdr:col>
                    <xdr:colOff>133350</xdr:colOff>
                    <xdr:row>9</xdr:row>
                    <xdr:rowOff>9525</xdr:rowOff>
                  </from>
                  <to>
                    <xdr:col>2</xdr:col>
                    <xdr:colOff>466725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6" name="チェック 25">
              <controlPr defaultSize="0" autoPict="0">
                <anchor moveWithCells="1">
                  <from>
                    <xdr:col>2</xdr:col>
                    <xdr:colOff>133350</xdr:colOff>
                    <xdr:row>10</xdr:row>
                    <xdr:rowOff>0</xdr:rowOff>
                  </from>
                  <to>
                    <xdr:col>2</xdr:col>
                    <xdr:colOff>466725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7" name="チェック 26">
              <controlPr defaultSize="0" autoPict="0">
                <anchor moveWithCells="1">
                  <from>
                    <xdr:col>2</xdr:col>
                    <xdr:colOff>133350</xdr:colOff>
                    <xdr:row>11</xdr:row>
                    <xdr:rowOff>0</xdr:rowOff>
                  </from>
                  <to>
                    <xdr:col>2</xdr:col>
                    <xdr:colOff>466725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8" name="チェック 27">
              <controlPr defaultSize="0" autoPict="0">
                <anchor moveWithCells="1">
                  <from>
                    <xdr:col>2</xdr:col>
                    <xdr:colOff>133350</xdr:colOff>
                    <xdr:row>12</xdr:row>
                    <xdr:rowOff>0</xdr:rowOff>
                  </from>
                  <to>
                    <xdr:col>2</xdr:col>
                    <xdr:colOff>466725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9" name="チェック 28">
              <controlPr defaultSize="0" autoPict="0">
                <anchor moveWithCells="1">
                  <from>
                    <xdr:col>2</xdr:col>
                    <xdr:colOff>133350</xdr:colOff>
                    <xdr:row>13</xdr:row>
                    <xdr:rowOff>0</xdr:rowOff>
                  </from>
                  <to>
                    <xdr:col>2</xdr:col>
                    <xdr:colOff>466725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10" name="チェック 29">
              <controlPr defaultSize="0" autoPict="0">
                <anchor moveWithCells="1">
                  <from>
                    <xdr:col>2</xdr:col>
                    <xdr:colOff>133350</xdr:colOff>
                    <xdr:row>13</xdr:row>
                    <xdr:rowOff>247650</xdr:rowOff>
                  </from>
                  <to>
                    <xdr:col>2</xdr:col>
                    <xdr:colOff>466725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11" name="チェック 30">
              <controlPr defaultSize="0" autoPict="0">
                <anchor moveWithCells="1">
                  <from>
                    <xdr:col>2</xdr:col>
                    <xdr:colOff>142875</xdr:colOff>
                    <xdr:row>16</xdr:row>
                    <xdr:rowOff>0</xdr:rowOff>
                  </from>
                  <to>
                    <xdr:col>3</xdr:col>
                    <xdr:colOff>9525</xdr:colOff>
                    <xdr:row>17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"/>
  <sheetViews>
    <sheetView view="pageBreakPreview" topLeftCell="A7" zoomScale="70" zoomScaleSheetLayoutView="70" workbookViewId="0">
      <selection activeCell="D4" sqref="D4:E4"/>
    </sheetView>
  </sheetViews>
  <sheetFormatPr defaultRowHeight="13.5" x14ac:dyDescent="0.15"/>
  <cols>
    <col min="1" max="1" width="5.375" customWidth="1"/>
    <col min="2" max="2" width="16.125" customWidth="1"/>
    <col min="3" max="3" width="17.625" customWidth="1"/>
    <col min="4" max="5" width="12.75" customWidth="1"/>
    <col min="6" max="7" width="5.375" customWidth="1"/>
    <col min="8" max="11" width="14.375" customWidth="1"/>
    <col min="12" max="12" width="17.125" customWidth="1"/>
  </cols>
  <sheetData>
    <row r="1" spans="1:12" ht="69" customHeight="1" x14ac:dyDescent="0.15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2.5" customHeight="1" x14ac:dyDescent="0.15">
      <c r="A2" s="4"/>
      <c r="B2" s="4"/>
      <c r="C2" s="4"/>
      <c r="D2" s="4"/>
      <c r="E2" s="4"/>
      <c r="F2" s="4"/>
      <c r="G2" s="4"/>
      <c r="H2" s="4"/>
      <c r="I2" s="114" t="s">
        <v>49</v>
      </c>
      <c r="J2" s="114"/>
      <c r="K2" s="114"/>
      <c r="L2" s="4"/>
    </row>
    <row r="3" spans="1:12" ht="54.75" x14ac:dyDescent="0.15">
      <c r="B3" s="115" t="s">
        <v>31</v>
      </c>
      <c r="C3" s="116"/>
      <c r="D3" s="117" t="s">
        <v>32</v>
      </c>
      <c r="E3" s="118"/>
      <c r="F3" s="119" t="s">
        <v>41</v>
      </c>
      <c r="G3" s="116"/>
      <c r="H3" s="38" t="s">
        <v>33</v>
      </c>
      <c r="I3" s="33" t="s">
        <v>1</v>
      </c>
      <c r="J3" s="33" t="s">
        <v>42</v>
      </c>
      <c r="K3" s="47" t="s">
        <v>50</v>
      </c>
      <c r="L3" s="52" t="s">
        <v>51</v>
      </c>
    </row>
    <row r="4" spans="1:12" ht="61.5" customHeight="1" x14ac:dyDescent="0.15">
      <c r="B4" s="120" t="s">
        <v>11</v>
      </c>
      <c r="C4" s="121"/>
      <c r="D4" s="59"/>
      <c r="E4" s="60"/>
      <c r="F4" s="34"/>
      <c r="G4" s="36" t="s">
        <v>52</v>
      </c>
      <c r="H4" s="39"/>
      <c r="I4" s="42" t="str">
        <f t="shared" ref="I4:I20" si="0">IF(F4="","",F4*H4)</f>
        <v/>
      </c>
      <c r="J4" s="130" t="str">
        <f>IF(F4="","",900500)</f>
        <v/>
      </c>
      <c r="K4" s="132" t="str">
        <f>IF(F4="","",MIN(SUM(I4:I6),J4))</f>
        <v/>
      </c>
      <c r="L4" s="53"/>
    </row>
    <row r="5" spans="1:12" ht="61.5" customHeight="1" x14ac:dyDescent="0.15">
      <c r="B5" s="120" t="s">
        <v>11</v>
      </c>
      <c r="C5" s="121"/>
      <c r="D5" s="59"/>
      <c r="E5" s="60"/>
      <c r="F5" s="34"/>
      <c r="G5" s="36" t="s">
        <v>52</v>
      </c>
      <c r="H5" s="39"/>
      <c r="I5" s="42" t="str">
        <f t="shared" si="0"/>
        <v/>
      </c>
      <c r="J5" s="131"/>
      <c r="K5" s="133"/>
      <c r="L5" s="53"/>
    </row>
    <row r="6" spans="1:12" ht="61.5" customHeight="1" x14ac:dyDescent="0.15">
      <c r="B6" s="120" t="s">
        <v>11</v>
      </c>
      <c r="C6" s="121"/>
      <c r="D6" s="59"/>
      <c r="E6" s="60"/>
      <c r="F6" s="34"/>
      <c r="G6" s="36" t="s">
        <v>52</v>
      </c>
      <c r="H6" s="39"/>
      <c r="I6" s="42" t="str">
        <f t="shared" si="0"/>
        <v/>
      </c>
      <c r="J6" s="131"/>
      <c r="K6" s="133"/>
      <c r="L6" s="53"/>
    </row>
    <row r="7" spans="1:12" ht="61.5" customHeight="1" x14ac:dyDescent="0.15">
      <c r="B7" s="122" t="s">
        <v>38</v>
      </c>
      <c r="C7" s="123"/>
      <c r="D7" s="59"/>
      <c r="E7" s="60"/>
      <c r="F7" s="34"/>
      <c r="G7" s="36" t="s">
        <v>52</v>
      </c>
      <c r="H7" s="39"/>
      <c r="I7" s="42" t="str">
        <f t="shared" si="0"/>
        <v/>
      </c>
      <c r="J7" s="45" t="str">
        <f>IF(F7="","",F7*205000)</f>
        <v/>
      </c>
      <c r="K7" s="48" t="str">
        <f t="shared" ref="K7:K20" si="1">IF(F7="","",MIN(I7,J7))</f>
        <v/>
      </c>
      <c r="L7" s="53"/>
    </row>
    <row r="8" spans="1:12" ht="61.5" customHeight="1" x14ac:dyDescent="0.15">
      <c r="B8" s="122" t="s">
        <v>38</v>
      </c>
      <c r="C8" s="123"/>
      <c r="D8" s="59"/>
      <c r="E8" s="60"/>
      <c r="F8" s="34"/>
      <c r="G8" s="36" t="s">
        <v>52</v>
      </c>
      <c r="H8" s="39"/>
      <c r="I8" s="42" t="str">
        <f t="shared" si="0"/>
        <v/>
      </c>
      <c r="J8" s="45" t="str">
        <f>IF(F8="","",F8*205000)</f>
        <v/>
      </c>
      <c r="K8" s="48" t="str">
        <f t="shared" si="1"/>
        <v/>
      </c>
      <c r="L8" s="53"/>
    </row>
    <row r="9" spans="1:12" ht="61.5" customHeight="1" x14ac:dyDescent="0.15">
      <c r="B9" s="122" t="s">
        <v>38</v>
      </c>
      <c r="C9" s="123"/>
      <c r="D9" s="59"/>
      <c r="E9" s="60"/>
      <c r="F9" s="34"/>
      <c r="G9" s="36" t="s">
        <v>52</v>
      </c>
      <c r="H9" s="39"/>
      <c r="I9" s="42" t="str">
        <f t="shared" si="0"/>
        <v/>
      </c>
      <c r="J9" s="45" t="str">
        <f>IF(F9="","",F9*205000)</f>
        <v/>
      </c>
      <c r="K9" s="48" t="str">
        <f t="shared" si="1"/>
        <v/>
      </c>
      <c r="L9" s="53"/>
    </row>
    <row r="10" spans="1:12" ht="61.5" customHeight="1" x14ac:dyDescent="0.15">
      <c r="B10" s="122" t="s">
        <v>44</v>
      </c>
      <c r="C10" s="123"/>
      <c r="D10" s="59"/>
      <c r="E10" s="60"/>
      <c r="F10" s="34"/>
      <c r="G10" s="36" t="s">
        <v>52</v>
      </c>
      <c r="H10" s="39"/>
      <c r="I10" s="42" t="str">
        <f t="shared" si="0"/>
        <v/>
      </c>
      <c r="J10" s="45" t="str">
        <f>IF(F10="","",F10*51400)</f>
        <v/>
      </c>
      <c r="K10" s="48" t="str">
        <f t="shared" si="1"/>
        <v/>
      </c>
      <c r="L10" s="53"/>
    </row>
    <row r="11" spans="1:12" ht="61.5" customHeight="1" x14ac:dyDescent="0.15">
      <c r="B11" s="122" t="s">
        <v>44</v>
      </c>
      <c r="C11" s="123"/>
      <c r="D11" s="59"/>
      <c r="E11" s="60"/>
      <c r="F11" s="34"/>
      <c r="G11" s="36" t="s">
        <v>52</v>
      </c>
      <c r="H11" s="40"/>
      <c r="I11" s="42" t="str">
        <f t="shared" si="0"/>
        <v/>
      </c>
      <c r="J11" s="44" t="str">
        <f>IF(F11="","",F11*51400)</f>
        <v/>
      </c>
      <c r="K11" s="49" t="str">
        <f t="shared" si="1"/>
        <v/>
      </c>
      <c r="L11" s="53"/>
    </row>
    <row r="12" spans="1:12" ht="61.5" customHeight="1" x14ac:dyDescent="0.15">
      <c r="B12" s="122" t="s">
        <v>44</v>
      </c>
      <c r="C12" s="123"/>
      <c r="D12" s="59"/>
      <c r="E12" s="60"/>
      <c r="F12" s="34"/>
      <c r="G12" s="36" t="s">
        <v>52</v>
      </c>
      <c r="H12" s="40"/>
      <c r="I12" s="42" t="str">
        <f t="shared" si="0"/>
        <v/>
      </c>
      <c r="J12" s="44" t="str">
        <f>IF(F12="","",F12*51400)</f>
        <v/>
      </c>
      <c r="K12" s="49" t="str">
        <f t="shared" si="1"/>
        <v/>
      </c>
      <c r="L12" s="53"/>
    </row>
    <row r="13" spans="1:12" ht="61.5" customHeight="1" x14ac:dyDescent="0.15">
      <c r="B13" s="124" t="s">
        <v>25</v>
      </c>
      <c r="C13" s="125"/>
      <c r="D13" s="59"/>
      <c r="E13" s="60"/>
      <c r="F13" s="34"/>
      <c r="G13" s="36" t="s">
        <v>53</v>
      </c>
      <c r="H13" s="39"/>
      <c r="I13" s="42" t="str">
        <f t="shared" si="0"/>
        <v/>
      </c>
      <c r="J13" s="45" t="str">
        <f t="shared" ref="J13:J20" si="2">IF(F13="","",I13)</f>
        <v/>
      </c>
      <c r="K13" s="50" t="str">
        <f t="shared" si="1"/>
        <v/>
      </c>
      <c r="L13" s="53"/>
    </row>
    <row r="14" spans="1:12" ht="61.5" customHeight="1" x14ac:dyDescent="0.15">
      <c r="B14" s="124" t="s">
        <v>25</v>
      </c>
      <c r="C14" s="125"/>
      <c r="D14" s="59"/>
      <c r="E14" s="60"/>
      <c r="F14" s="34"/>
      <c r="G14" s="36" t="s">
        <v>53</v>
      </c>
      <c r="H14" s="39"/>
      <c r="I14" s="42" t="str">
        <f t="shared" si="0"/>
        <v/>
      </c>
      <c r="J14" s="45" t="str">
        <f t="shared" si="2"/>
        <v/>
      </c>
      <c r="K14" s="50" t="str">
        <f t="shared" si="1"/>
        <v/>
      </c>
      <c r="L14" s="53"/>
    </row>
    <row r="15" spans="1:12" ht="61.5" customHeight="1" x14ac:dyDescent="0.15">
      <c r="B15" s="124" t="s">
        <v>25</v>
      </c>
      <c r="C15" s="125"/>
      <c r="D15" s="59"/>
      <c r="E15" s="60"/>
      <c r="F15" s="34"/>
      <c r="G15" s="36" t="s">
        <v>53</v>
      </c>
      <c r="H15" s="39"/>
      <c r="I15" s="42" t="str">
        <f t="shared" si="0"/>
        <v/>
      </c>
      <c r="J15" s="45" t="str">
        <f t="shared" si="2"/>
        <v/>
      </c>
      <c r="K15" s="50" t="str">
        <f t="shared" si="1"/>
        <v/>
      </c>
      <c r="L15" s="53"/>
    </row>
    <row r="16" spans="1:12" ht="61.5" customHeight="1" x14ac:dyDescent="0.15">
      <c r="B16" s="124" t="s">
        <v>25</v>
      </c>
      <c r="C16" s="125"/>
      <c r="D16" s="59"/>
      <c r="E16" s="60"/>
      <c r="F16" s="34"/>
      <c r="G16" s="36" t="s">
        <v>53</v>
      </c>
      <c r="H16" s="39"/>
      <c r="I16" s="42" t="str">
        <f t="shared" si="0"/>
        <v/>
      </c>
      <c r="J16" s="45" t="str">
        <f t="shared" si="2"/>
        <v/>
      </c>
      <c r="K16" s="50" t="str">
        <f t="shared" si="1"/>
        <v/>
      </c>
      <c r="L16" s="53"/>
    </row>
    <row r="17" spans="2:12" ht="61.5" customHeight="1" x14ac:dyDescent="0.15">
      <c r="B17" s="124" t="s">
        <v>25</v>
      </c>
      <c r="C17" s="125"/>
      <c r="D17" s="59"/>
      <c r="E17" s="60"/>
      <c r="F17" s="34"/>
      <c r="G17" s="36" t="s">
        <v>53</v>
      </c>
      <c r="H17" s="39"/>
      <c r="I17" s="42" t="str">
        <f t="shared" si="0"/>
        <v/>
      </c>
      <c r="J17" s="45" t="str">
        <f t="shared" si="2"/>
        <v/>
      </c>
      <c r="K17" s="50" t="str">
        <f t="shared" si="1"/>
        <v/>
      </c>
      <c r="L17" s="53"/>
    </row>
    <row r="18" spans="2:12" ht="61.5" customHeight="1" x14ac:dyDescent="0.15">
      <c r="B18" s="124" t="s">
        <v>25</v>
      </c>
      <c r="C18" s="125"/>
      <c r="D18" s="59"/>
      <c r="E18" s="60"/>
      <c r="F18" s="34"/>
      <c r="G18" s="36" t="s">
        <v>53</v>
      </c>
      <c r="H18" s="39"/>
      <c r="I18" s="42" t="str">
        <f t="shared" si="0"/>
        <v/>
      </c>
      <c r="J18" s="45" t="str">
        <f t="shared" si="2"/>
        <v/>
      </c>
      <c r="K18" s="50" t="str">
        <f t="shared" si="1"/>
        <v/>
      </c>
      <c r="L18" s="53"/>
    </row>
    <row r="19" spans="2:12" ht="61.5" customHeight="1" x14ac:dyDescent="0.15">
      <c r="B19" s="124" t="s">
        <v>25</v>
      </c>
      <c r="C19" s="125"/>
      <c r="D19" s="59"/>
      <c r="E19" s="60"/>
      <c r="F19" s="34"/>
      <c r="G19" s="36" t="s">
        <v>53</v>
      </c>
      <c r="H19" s="39"/>
      <c r="I19" s="42" t="str">
        <f t="shared" si="0"/>
        <v/>
      </c>
      <c r="J19" s="45" t="str">
        <f t="shared" si="2"/>
        <v/>
      </c>
      <c r="K19" s="50" t="str">
        <f t="shared" si="1"/>
        <v/>
      </c>
      <c r="L19" s="53"/>
    </row>
    <row r="20" spans="2:12" ht="61.5" customHeight="1" x14ac:dyDescent="0.15">
      <c r="B20" s="126" t="s">
        <v>25</v>
      </c>
      <c r="C20" s="127"/>
      <c r="D20" s="128"/>
      <c r="E20" s="129"/>
      <c r="F20" s="35"/>
      <c r="G20" s="37" t="s">
        <v>53</v>
      </c>
      <c r="H20" s="41"/>
      <c r="I20" s="43" t="str">
        <f t="shared" si="0"/>
        <v/>
      </c>
      <c r="J20" s="46" t="str">
        <f t="shared" si="2"/>
        <v/>
      </c>
      <c r="K20" s="51" t="str">
        <f t="shared" si="1"/>
        <v/>
      </c>
      <c r="L20" s="54"/>
    </row>
  </sheetData>
  <sheetProtection sheet="1" objects="1" scenarios="1"/>
  <mergeCells count="41">
    <mergeCell ref="K4:K6"/>
    <mergeCell ref="B19:C19"/>
    <mergeCell ref="D19:E19"/>
    <mergeCell ref="B20:C20"/>
    <mergeCell ref="D20:E20"/>
    <mergeCell ref="J4:J6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B4:C4"/>
    <mergeCell ref="D4:E4"/>
    <mergeCell ref="B5:C5"/>
    <mergeCell ref="D5:E5"/>
    <mergeCell ref="B6:C6"/>
    <mergeCell ref="D6:E6"/>
    <mergeCell ref="A1:L1"/>
    <mergeCell ref="I2:K2"/>
    <mergeCell ref="B3:C3"/>
    <mergeCell ref="D3:E3"/>
    <mergeCell ref="F3:G3"/>
  </mergeCells>
  <phoneticPr fontId="28" type="Hiragana"/>
  <pageMargins left="0.78740157480314954" right="0.78740157480314954" top="0.98425196850393704" bottom="0.98425196850393704" header="0.51181102362204722" footer="0.51181102362204722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設備整備　計画書１</vt:lpstr>
      <vt:lpstr>設備整備　計画書２</vt:lpstr>
      <vt:lpstr>'設備整備　計画書１'!Print_Area</vt:lpstr>
      <vt:lpstr>'設備整備　計画書２'!Print_Area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nakayama</cp:lastModifiedBy>
  <cp:lastPrinted>2020-09-02T09:51:46Z</cp:lastPrinted>
  <dcterms:created xsi:type="dcterms:W3CDTF">2017-11-02T00:47:03Z</dcterms:created>
  <dcterms:modified xsi:type="dcterms:W3CDTF">2023-06-21T03:02:59Z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2.1.13.0</vt:lpwstr>
      <vt:lpwstr>3.1.10.0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2023-06-21T02:14:52Z</vt:filetime>
  </property>
</Properties>
</file>